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O34" i="9"/>
  <c r="CO35" i="9" s="1"/>
  <c r="CO36" i="9" s="1"/>
  <c r="CO37" i="9" s="1"/>
  <c r="BW34" i="9"/>
  <c r="BW35" i="9" s="1"/>
  <c r="BW36" i="9" s="1"/>
  <c r="BW37" i="9" s="1"/>
  <c r="BW38" i="9" s="1"/>
  <c r="BW39" i="9" s="1"/>
  <c r="BW40" i="9" s="1"/>
  <c r="BW41" i="9" s="1"/>
  <c r="BW42" i="9" s="1"/>
  <c r="C34" i="9"/>
  <c r="U34" i="9" l="1"/>
  <c r="U35" i="9" s="1"/>
  <c r="U36" i="9" s="1"/>
  <c r="U37" i="9" s="1"/>
  <c r="AM34" i="9"/>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<sst xmlns="http://schemas.openxmlformats.org/spreadsheetml/2006/main" count="1012" uniqueCount="562">
  <si>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</si>
  <si>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</si>
  <si>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</si>
  <si>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</si>
  <si>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</si>
  <si>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</si>
  <si>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</si>
  <si>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</si>
  <si>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</si>
  <si>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</si>
  <si>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</si>
  <si>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</si>
  <si>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</si>
  <si>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</si>
  <si>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</si>
  <si>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</si>
  <si>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</si>
  <si>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</si>
  <si>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</si>
  <si>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</si>
  <si>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</si>
  <si>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</si>
  <si>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</si>
  <si>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</si>
  <si>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</si>
  <si>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</si>
  <si>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</si>
  <si>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</si>
  <si>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</si>
  <si>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</si>
  <si>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</si>
  <si>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</si>
  <si>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</si>
  <si>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</si>
  <si>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</si>
  <si>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</si>
  <si>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</si>
  <si>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</si>
  <si>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</si>
  <si>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</si>
  <si>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</si>
  <si>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</si>
  <si>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</si>
  <si>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</si>
  <si>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</si>
  <si>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</si>
  <si>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</si>
  <si>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</si>
  <si>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</si>
  <si>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</si>
  <si>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</si>
  <si>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</si>
  <si>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</si>
  <si>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</si>
  <si>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</si>
  <si>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</si>
  <si>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</si>
  <si>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</si>
  <si>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</si>
  <si>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</si>
  <si>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</si>
  <si>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</si>
  <si>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</si>
  <si>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</si>
  <si>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</si>
  <si>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</si>
  <si>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</si>
  <si>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</si>
  <si>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</si>
  <si>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</si>
  <si>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</si>
  <si>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</si>
  <si>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</si>
  <si>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</si>
  <si>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</si>
  <si>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</si>
  <si>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</si>
  <si>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</si>
  <si>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</si>
  <si>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</si>
  <si>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</si>
  <si>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</si>
  <si>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</si>
  <si>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</si>
  <si>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</si>
  <si>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</si>
  <si>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</si>
  <si>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</si>
  <si>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</si>
  <si>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</si>
  <si>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</si>
  <si>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</si>
  <si>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</si>
  <si>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</si>
  <si>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</si>
  <si>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</si>
  <si>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</si>
  <si>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</si>
  <si>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</si>
  <si>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</si>
  <si>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</si>
  <si>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</si>
  <si>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</si>
  <si>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</si>
  <si>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</si>
  <si>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</si>
  <si>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</si>
  <si>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</si>
  <si>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</si>
  <si>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</si>
  <si>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</si>
  <si>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</si>
  <si>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</si>
  <si>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</si>
  <si>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</si>
  <si>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</si>
  <si>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</si>
  <si>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</si>
  <si>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</si>
  <si>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</si>
  <si>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</si>
  <si>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</si>
  <si>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</si>
  <si>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</si>
  <si>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</si>
  <si>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</si>
  <si>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</si>
  <si>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</si>
  <si>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</si>
  <si>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</si>
  <si>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</si>
  <si>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</si>
  <si>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</si>
  <si>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</si>
  <si>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</si>
  <si>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</si>
  <si>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</si>
  <si>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</si>
  <si>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</si>
  <si>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</si>
  <si>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</si>
  <si>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</si>
  <si>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</si>
  <si>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</si>
  <si>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</si>
  <si>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</si>
  <si>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</si>
  <si>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</si>
  <si>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</si>
  <si>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</si>
  <si>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</si>
  <si>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</si>
  <si>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</si>
  <si>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</si>
  <si>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</si>
  <si>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</si>
  <si>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</si>
  <si>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</si>
  <si>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</si>
  <si>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</si>
  <si>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</si>
  <si>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</si>
  <si>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</si>
  <si>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</si>
  <si>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</si>
  <si>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</si>
  <si>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</si>
  <si>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</si>
  <si>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</si>
  <si>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</si>
  <si>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</si>
  <si>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</si>
  <si>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</si>
  <si>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</si>
  <si>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</si>
  <si>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</si>
  <si>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</si>
  <si>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</si>
  <si>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</si>
  <si>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</si>
  <si>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</si>
  <si>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</si>
  <si>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</si>
  <si>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</si>
  <si>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</si>
  <si>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</si>
  <si>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</si>
  <si>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</si>
  <si>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</si>
  <si>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</si>
  <si>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</si>
  <si>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</si>
  <si>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</si>
  <si>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</si>
  <si>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青森県七戸町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</si>
  <si>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</si>
  <si>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</si>
  <si>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</si>
  <si>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</si>
  <si>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</si>
  <si>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</si>
  <si>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</si>
  <si>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</si>
  <si>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</si>
  <si>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</si>
  <si>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</si>
  <si>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</si>
  <si>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</si>
  <si>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</si>
  <si>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</si>
  <si>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</si>
  <si>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</si>
  <si>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</si>
  <si>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</si>
  <si>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</si>
  <si>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</si>
  <si>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</si>
  <si>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</si>
  <si>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</si>
  <si>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</si>
  <si>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</si>
  <si>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</si>
  <si>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</si>
  <si>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</si>
  <si>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</si>
  <si>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</si>
  <si>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</si>
  <si>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</si>
  <si>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</si>
  <si>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</si>
  <si>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</si>
  <si>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</si>
  <si>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</si>
  <si>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</si>
  <si>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</si>
  <si>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</si>
  <si>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</si>
  <si>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</si>
  <si>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</si>
  <si>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</si>
  <si>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</si>
  <si>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</si>
  <si>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</si>
  <si>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</si>
  <si>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</si>
  <si>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</si>
  <si>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</si>
  <si>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</si>
  <si>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</si>
  <si>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</si>
  <si>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</si>
  <si>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</si>
  <si>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</si>
  <si>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</si>
  <si>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</si>
  <si>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</si>
  <si>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</si>
  <si>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</si>
  <si>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</si>
  <si>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</si>
  <si>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</si>
  <si>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</si>
  <si>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</si>
  <si>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</si>
  <si>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</si>
  <si>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</si>
  <si>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</si>
  <si>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</si>
  <si>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</si>
  <si>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</si>
  <si>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</si>
  <si>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</si>
  <si>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</si>
  <si>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</si>
  <si>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</si>
  <si>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</si>
  <si>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</si>
  <si>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</si>
  <si>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</si>
  <si>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</si>
  <si>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</si>
  <si>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</si>
  <si>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</si>
  <si>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</si>
  <si>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</si>
  <si>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</si>
  <si>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</si>
  <si>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</si>
  <si>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</si>
  <si>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</si>
  <si>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</si>
  <si>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</si>
  <si>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</si>
  <si>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</si>
  <si>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</si>
  <si>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</si>
  <si>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</si>
  <si>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</si>
  <si>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</si>
  <si>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</si>
  <si>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</si>
  <si>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</si>
  <si>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</si>
  <si>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</si>
  <si>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</si>
  <si>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</si>
  <si>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</si>
  <si>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</si>
  <si>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</si>
  <si>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</si>
  <si>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</si>
  <si>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</si>
  <si>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</si>
  <si>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</si>
  <si>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</si>
  <si>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</si>
  <si>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</si>
  <si>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</si>
  <si>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</si>
  <si>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</si>
  <si>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</si>
  <si>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</si>
  <si>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</si>
  <si>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</si>
  <si>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</si>
  <si>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</si>
  <si>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</si>
  <si>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</si>
  <si>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</si>
  <si>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</si>
  <si>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</si>
  <si>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</si>
  <si>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</si>
  <si>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</si>
  <si>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</si>
  <si>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</si>
  <si>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</si>
  <si>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</si>
  <si>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</si>
  <si>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</si>
  <si>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</si>
  <si>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</si>
  <si>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青森県七戸町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</si>
  <si>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</si>
  <si>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</si>
  <si>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</si>
  <si>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</si>
  <si>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</si>
  <si>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</si>
  <si>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</si>
  <si>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</si>
  <si>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</si>
  <si>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</si>
  <si>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</si>
  <si>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</si>
  <si>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</si>
  <si>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</si>
  <si>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</si>
  <si>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</si>
  <si>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</si>
  <si>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</si>
  <si>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</si>
  <si>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</si>
  <si>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</si>
  <si>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</si>
  <si>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</si>
  <si>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</si>
  <si>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</si>
  <si>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</si>
  <si>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</si>
  <si>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</si>
  <si>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</si>
  <si>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</si>
  <si>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</si>
  <si>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</si>
  <si>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</si>
  <si>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</si>
  <si>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</si>
  <si>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</si>
  <si>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</si>
  <si>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</si>
  <si>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</si>
  <si>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</si>
  <si>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</si>
  <si>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</si>
  <si>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</si>
  <si>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</si>
  <si>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</si>
  <si>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</si>
  <si>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</si>
  <si>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</si>
  <si>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</si>
  <si>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</si>
  <si>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</si>
  <si>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</si>
  <si>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</si>
  <si>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</si>
  <si>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</si>
  <si>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</si>
  <si>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</si>
  <si>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</si>
  <si>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</si>
  <si>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</si>
  <si>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</si>
  <si>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</si>
  <si>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</si>
  <si>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</si>
  <si>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</si>
  <si>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</si>
  <si>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</si>
  <si>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</si>
  <si>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</si>
  <si>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</si>
  <si>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</si>
  <si>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</si>
  <si>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</si>
  <si>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</si>
  <si>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</si>
  <si>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</si>
  <si>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</si>
  <si>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</si>
  <si>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</si>
  <si>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</si>
  <si>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</si>
  <si>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</si>
  <si>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</si>
  <si>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</si>
  <si>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</si>
  <si>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</si>
  <si>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</si>
  <si>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</si>
  <si>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</si>
  <si>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</si>
  <si>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</si>
  <si>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</si>
  <si>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</si>
  <si>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</si>
  <si>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</si>
  <si>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</si>
  <si>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</si>
  <si>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</si>
  <si>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介護サービス特別会計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</si>
  <si>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</si>
  <si>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</si>
  <si>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</si>
  <si>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</si>
  <si>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</si>
  <si>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</si>
  <si>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</si>
  <si>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</si>
  <si>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</si>
  <si>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</si>
  <si>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</si>
  <si>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</si>
  <si>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</si>
  <si>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</si>
  <si>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</si>
  <si>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</si>
  <si>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</si>
  <si>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</si>
  <si>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</si>
  <si>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</si>
  <si>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</si>
  <si>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</si>
  <si>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</si>
  <si>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</si>
  <si>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</si>
  <si>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</si>
  <si>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</si>
  <si>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</si>
  <si>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</si>
  <si>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</si>
  <si>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</si>
  <si>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</si>
  <si>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</si>
  <si>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</si>
  <si>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</si>
  <si>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</si>
  <si>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</si>
  <si>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</si>
  <si>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</si>
  <si>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</si>
  <si>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</si>
  <si>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</si>
  <si>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</si>
  <si>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</si>
  <si>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</si>
  <si>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</si>
  <si>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</si>
  <si>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</si>
  <si>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</si>
  <si>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</si>
  <si>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</si>
  <si>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</si>
  <si>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</si>
  <si>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</si>
  <si>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</si>
  <si>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</si>
  <si>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</si>
  <si>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</si>
  <si>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</si>
  <si>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</si>
  <si>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</si>
  <si>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</si>
  <si>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</si>
  <si>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</si>
  <si>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</si>
  <si>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</si>
  <si>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</si>
  <si>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</si>
  <si>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</si>
  <si>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</si>
  <si>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</si>
  <si>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</si>
  <si>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</si>
  <si>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</si>
  <si>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</si>
  <si>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</si>
  <si>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</si>
  <si>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</si>
  <si>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</si>
  <si>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</si>
  <si>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</si>
  <si>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介護保険事業</t>
  </si>
  <si>
    <t>介護サービス事業</t>
  </si>
  <si>
    <t>後期高齢者医療事業</t>
  </si>
  <si>
    <t>公共下水道事業特別会計</t>
  </si>
  <si>
    <t>霊園事業会計</t>
  </si>
  <si>
    <t>農業集落排水事業特別会計</t>
  </si>
  <si>
    <t>その他会計（赤字）</t>
  </si>
  <si>
    <t>その他会計（黒字）</t>
  </si>
  <si>
    <t>-</t>
    <phoneticPr fontId="2"/>
  </si>
  <si>
    <t>中部上北広域事業組合　一般会計</t>
    <phoneticPr fontId="2"/>
  </si>
  <si>
    <t>中部上北広域事業組合　病院事業</t>
    <phoneticPr fontId="2"/>
  </si>
  <si>
    <t>法適用企業</t>
    <phoneticPr fontId="2"/>
  </si>
  <si>
    <t>上北地方教育・福祉事務組合</t>
    <phoneticPr fontId="2"/>
  </si>
  <si>
    <t>青森県市町村職員退職手当組合</t>
    <phoneticPr fontId="2"/>
  </si>
  <si>
    <t>青森県交通災害共済組合</t>
    <phoneticPr fontId="2"/>
  </si>
  <si>
    <t>青森県後期高齢者医療広域連合　一般会計</t>
    <phoneticPr fontId="2"/>
  </si>
  <si>
    <t>青森県後期高齢者医療広域連合　医療特別会計</t>
    <phoneticPr fontId="2"/>
  </si>
  <si>
    <t>青森県市町村総合事務組合</t>
    <phoneticPr fontId="2"/>
  </si>
  <si>
    <t>十和田地区食肉処理事務組合</t>
    <phoneticPr fontId="2"/>
  </si>
  <si>
    <t>法適用企業</t>
    <phoneticPr fontId="2"/>
  </si>
  <si>
    <t>鷹山宇一記念美術振興会</t>
    <phoneticPr fontId="2"/>
  </si>
  <si>
    <t>東八甲田ローズカントリー</t>
    <phoneticPr fontId="2"/>
  </si>
  <si>
    <t>南部縦貫</t>
    <phoneticPr fontId="2"/>
  </si>
  <si>
    <t>みらい天間林</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</si>
  <si>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</si>
  <si>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</si>
  <si>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</si>
  <si>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</si>
  <si>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</si>
  <si>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</si>
  <si>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</si>
  <si>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</si>
  <si>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</si>
  <si>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</si>
  <si>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</si>
  <si>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</si>
  <si>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</si>
  <si>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</si>
  <si>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類似団体と比較して、将来負担比率及び実質公債比率とも低い水準にある。減少の要因としては、繰上償還と起債発行額抑制をしたためである。
今後の見込みとしては、町及び一部事務組合の公共施設整備計画等に伴う起債発行額の増により、一時的にいずれの比率も上昇することが見込まれるため、財政運営計画での各事業の優先順位付けにより平準化などを取り組んでいく必要がある。</t>
    <rPh sb="0" eb="2">
      <t>ルイジ</t>
    </rPh>
    <rPh sb="2" eb="4">
      <t>ダンタイ</t>
    </rPh>
    <rPh sb="5" eb="7">
      <t>ヒカク</t>
    </rPh>
    <rPh sb="18" eb="20">
      <t>ジッシツ</t>
    </rPh>
    <rPh sb="26" eb="27">
      <t>ヒク</t>
    </rPh>
    <rPh sb="28" eb="30">
      <t>スイジュン</t>
    </rPh>
    <rPh sb="34" eb="36">
      <t>ゲンショウ</t>
    </rPh>
    <rPh sb="37" eb="39">
      <t>ヨウイン</t>
    </rPh>
    <rPh sb="44" eb="46">
      <t>クリアゲ</t>
    </rPh>
    <rPh sb="46" eb="48">
      <t>ショウカン</t>
    </rPh>
    <rPh sb="49" eb="51">
      <t>キサイ</t>
    </rPh>
    <rPh sb="51" eb="54">
      <t>ハッコウガク</t>
    </rPh>
    <rPh sb="54" eb="56">
      <t>ヨクセイ</t>
    </rPh>
    <rPh sb="66" eb="68">
      <t>コンゴ</t>
    </rPh>
    <rPh sb="69" eb="71">
      <t>ミコ</t>
    </rPh>
    <rPh sb="77" eb="78">
      <t>マチ</t>
    </rPh>
    <rPh sb="78" eb="79">
      <t>オヨ</t>
    </rPh>
    <rPh sb="80" eb="82">
      <t>イチブ</t>
    </rPh>
    <rPh sb="82" eb="84">
      <t>ジム</t>
    </rPh>
    <rPh sb="84" eb="86">
      <t>クミアイ</t>
    </rPh>
    <rPh sb="87" eb="89">
      <t>コウキョウ</t>
    </rPh>
    <rPh sb="89" eb="91">
      <t>シセツ</t>
    </rPh>
    <rPh sb="91" eb="93">
      <t>セイビ</t>
    </rPh>
    <rPh sb="93" eb="95">
      <t>ケイカク</t>
    </rPh>
    <rPh sb="95" eb="96">
      <t>トウ</t>
    </rPh>
    <rPh sb="97" eb="98">
      <t>トモナ</t>
    </rPh>
    <rPh sb="99" eb="101">
      <t>キサイ</t>
    </rPh>
    <rPh sb="101" eb="103">
      <t>ハッコウ</t>
    </rPh>
    <rPh sb="103" eb="104">
      <t>ガク</t>
    </rPh>
    <rPh sb="105" eb="106">
      <t>ゾウ</t>
    </rPh>
    <rPh sb="110" eb="113">
      <t>イチジテキ</t>
    </rPh>
    <rPh sb="118" eb="120">
      <t>ヒリツ</t>
    </rPh>
    <rPh sb="121" eb="123">
      <t>ジョウショウ</t>
    </rPh>
    <rPh sb="128" eb="130">
      <t>ミコ</t>
    </rPh>
    <rPh sb="136" eb="138">
      <t>ザイセイ</t>
    </rPh>
    <rPh sb="138" eb="140">
      <t>ウンエイ</t>
    </rPh>
    <rPh sb="140" eb="142">
      <t>ケイカク</t>
    </rPh>
    <rPh sb="144" eb="145">
      <t>カク</t>
    </rPh>
    <rPh sb="145" eb="147">
      <t>ジギョウ</t>
    </rPh>
    <rPh sb="148" eb="150">
      <t>ユウセン</t>
    </rPh>
    <rPh sb="150" eb="152">
      <t>ジュンイ</t>
    </rPh>
    <rPh sb="152" eb="153">
      <t>ヅ</t>
    </rPh>
    <rPh sb="157" eb="160">
      <t>ヘイジュンカ</t>
    </rPh>
    <rPh sb="163" eb="164">
      <t>ト</t>
    </rPh>
    <rPh sb="165" eb="166">
      <t>ク</t>
    </rPh>
    <rPh sb="170" eb="17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</si>
</sst>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45142</c:v>
                </c:pt>
                <c:pt idx="1">
                  <c:v>42322</c:v>
                </c:pt>
                <c:pt idx="2">
                  <c:v>87689</c:v>
                </c:pt>
                <c:pt idx="3">
                  <c:v>74508</c:v>
                </c:pt>
                <c:pt idx="4">
                  <c:v>93009</c:v>
                </c:pt>
              </c:numCache>
            </c:numRef>
          </c:val>
          <c:smooth val="0"/>
        </c:ser>
        <c:dLbls>
          <c:showLegendKey val="0"/>
          <c:showVal val="0"/>
          <c:showCatName val="0"/>
          <c:showSerName val="0"/>
          <c:showPercent val="0"/>
          <c:showBubbleSize val="0"/>
        </c:dLbls>
        <c:marker val="1"/>
        <c:smooth val="0"/>
        <c:axId val="118339072"/>
        <c:axId val="118340992"/>
      </c:lineChart>
      <c:catAx>
        <c:axId val="11833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40992"/>
        <c:crosses val="autoZero"/>
        <c:auto val="1"/>
        <c:lblAlgn val="ctr"/>
        <c:lblOffset val="100"/>
        <c:tickLblSkip val="1"/>
        <c:tickMarkSkip val="1"/>
        <c:noMultiLvlLbl val="0"/>
      </c:catAx>
      <c:valAx>
        <c:axId val="118340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3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c:v>
                </c:pt>
                <c:pt idx="1">
                  <c:v>0.95</c:v>
                </c:pt>
                <c:pt idx="2">
                  <c:v>2.14</c:v>
                </c:pt>
                <c:pt idx="3">
                  <c:v>1.29</c:v>
                </c:pt>
                <c:pt idx="4">
                  <c:v>1.28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20.71</c:v>
                </c:pt>
                <c:pt idx="1">
                  <c:v>18.899999999999999</c:v>
                </c:pt>
                <c:pt idx="2">
                  <c:v>16.559999999999999</c:v>
                </c:pt>
                <c:pt idx="3">
                  <c:v>14.61</c:v>
                </c:pt>
                <c:pt idx="4">
                  <c:v>13.16</c:v>
                </c:pt>
              </c:numCache>
            </c:numRef>
          </c:val>
        </c:ser>
        <c:dLbls>
          <c:showLegendKey val="0"/>
          <c:showVal val="0"/>
          <c:showCatName val="0"/>
          <c:showSerName val="0"/>
          <c:showPercent val="0"/>
          <c:showBubbleSize val="0"/>
        </c:dLbls>
        <c:gapWidth val="250"/>
        <c:overlap val="100"/>
        <c:axId val="118571776"/>
        <c:axId val="11857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5.19</c:v>
                </c:pt>
                <c:pt idx="1">
                  <c:v>0.88</c:v>
                </c:pt>
                <c:pt idx="2">
                  <c:v>2.33</c:v>
                </c:pt>
                <c:pt idx="3">
                  <c:v>1.84</c:v>
                </c:pt>
                <c:pt idx="4">
                  <c:v>8.43</c:v>
                </c:pt>
              </c:numCache>
            </c:numRef>
          </c:val>
          <c:smooth val="0"/>
        </c:ser>
        <c:dLbls>
          <c:showLegendKey val="0"/>
          <c:showVal val="0"/>
          <c:showCatName val="0"/>
          <c:showSerName val="0"/>
          <c:showPercent val="0"/>
          <c:showBubbleSize val="0"/>
        </c:dLbls>
        <c:marker val="1"/>
        <c:smooth val="0"/>
        <c:axId val="118571776"/>
        <c:axId val="118573696"/>
      </c:lineChart>
      <c:catAx>
        <c:axId val="1185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73696"/>
        <c:crosses val="autoZero"/>
        <c:auto val="1"/>
        <c:lblAlgn val="ctr"/>
        <c:lblOffset val="100"/>
        <c:tickLblSkip val="1"/>
        <c:tickMarkSkip val="1"/>
        <c:noMultiLvlLbl val="0"/>
      </c:catAx>
      <c:valAx>
        <c:axId val="11857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1.44</c:v>
                </c:pt>
                <c:pt idx="2">
                  <c:v>#N/A</c:v>
                </c:pt>
                <c:pt idx="3">
                  <c:v>0.52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霊園事業会計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介護サービス事業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0.66</c:v>
                </c:pt>
                <c:pt idx="4">
                  <c:v>#N/A</c:v>
                </c:pt>
                <c:pt idx="5">
                  <c:v>0.46</c:v>
                </c:pt>
                <c:pt idx="6">
                  <c:v>#N/A</c:v>
                </c:pt>
                <c:pt idx="7">
                  <c:v>0.93</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1.19</c:v>
                </c:pt>
                <c:pt idx="2">
                  <c:v>#N/A</c:v>
                </c:pt>
                <c:pt idx="3">
                  <c:v>0.94</c:v>
                </c:pt>
                <c:pt idx="4">
                  <c:v>#N/A</c:v>
                </c:pt>
                <c:pt idx="5">
                  <c:v>2.13</c:v>
                </c:pt>
                <c:pt idx="6">
                  <c:v>#N/A</c:v>
                </c:pt>
                <c:pt idx="7">
                  <c:v>1.29</c:v>
                </c:pt>
                <c:pt idx="8">
                  <c:v>#N/A</c:v>
                </c:pt>
                <c:pt idx="9">
                  <c:v>1.27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7.78</c:v>
                </c:pt>
                <c:pt idx="2">
                  <c:v>#N/A</c:v>
                </c:pt>
                <c:pt idx="3">
                  <c:v>8.85</c:v>
                </c:pt>
                <c:pt idx="4">
                  <c:v>#N/A</c:v>
                </c:pt>
                <c:pt idx="5">
                  <c:v>9.15</c:v>
                </c:pt>
                <c:pt idx="6">
                  <c:v>#N/A</c:v>
                </c:pt>
                <c:pt idx="7">
                  <c:v>10.28</c:v>
                </c:pt>
                <c:pt idx="8">
                  <c:v>#N/A</c:v>
                </c:pt>
                <c:pt idx="9">
                  <c:v>10.15</c:v>
                </c:pt>
              </c:numCache>
            </c:numRef>
          </c:val>
        </c:ser>
        <c:dLbls>
          <c:showLegendKey val="0"/>
          <c:showVal val="0"/>
          <c:showCatName val="0"/>
          <c:showSerName val="0"/>
          <c:showPercent val="0"/>
          <c:showBubbleSize val="0"/>
        </c:dLbls>
        <c:gapWidth val="150"/>
        <c:overlap val="100"/>
        <c:axId val="151734528"/>
        <c:axId val="151740416"/>
      </c:barChart>
      <c:catAx>
        <c:axId val="1517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40416"/>
        <c:crosses val="autoZero"/>
        <c:auto val="1"/>
        <c:lblAlgn val="ctr"/>
        <c:lblOffset val="100"/>
        <c:tickLblSkip val="1"/>
        <c:tickMarkSkip val="1"/>
        <c:noMultiLvlLbl val="0"/>
      </c:catAx>
      <c:valAx>
        <c:axId val="15174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3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1175</c:v>
                </c:pt>
                <c:pt idx="5">
                  <c:v>1212</c:v>
                </c:pt>
                <c:pt idx="8">
                  <c:v>1252</c:v>
                </c:pt>
                <c:pt idx="11">
                  <c:v>1293</c:v>
                </c:pt>
                <c:pt idx="14">
                  <c:v>1126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22</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328</c:v>
                </c:pt>
                <c:pt idx="3">
                  <c:v>350</c:v>
                </c:pt>
                <c:pt idx="6">
                  <c:v>395</c:v>
                </c:pt>
                <c:pt idx="9">
                  <c:v>398</c:v>
                </c:pt>
                <c:pt idx="12">
                  <c:v>237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217</c:v>
                </c:pt>
                <c:pt idx="3">
                  <c:v>268</c:v>
                </c:pt>
                <c:pt idx="6">
                  <c:v>260</c:v>
                </c:pt>
                <c:pt idx="9">
                  <c:v>220</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1238</c:v>
                </c:pt>
                <c:pt idx="3">
                  <c:v>1134</c:v>
                </c:pt>
                <c:pt idx="6">
                  <c:v>1106</c:v>
                </c:pt>
                <c:pt idx="9">
                  <c:v>1092</c:v>
                </c:pt>
                <c:pt idx="12">
                  <c:v>918</c:v>
                </c:pt>
              </c:numCache>
            </c:numRef>
          </c:val>
        </c:ser>
        <c:dLbls>
          <c:showLegendKey val="0"/>
          <c:showVal val="0"/>
          <c:showCatName val="0"/>
          <c:showSerName val="0"/>
          <c:showPercent val="0"/>
          <c:showBubbleSize val="0"/>
        </c:dLbls>
        <c:gapWidth val="100"/>
        <c:overlap val="100"/>
        <c:axId val="151398272"/>
        <c:axId val="15153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631</c:v>
                </c:pt>
                <c:pt idx="2">
                  <c:v>#N/A</c:v>
                </c:pt>
                <c:pt idx="3">
                  <c:v>#N/A</c:v>
                </c:pt>
                <c:pt idx="4">
                  <c:v>562</c:v>
                </c:pt>
                <c:pt idx="5">
                  <c:v>#N/A</c:v>
                </c:pt>
                <c:pt idx="6">
                  <c:v>#N/A</c:v>
                </c:pt>
                <c:pt idx="7">
                  <c:v>522</c:v>
                </c:pt>
                <c:pt idx="8">
                  <c:v>#N/A</c:v>
                </c:pt>
                <c:pt idx="9">
                  <c:v>#N/A</c:v>
                </c:pt>
                <c:pt idx="10">
                  <c:v>430</c:v>
                </c:pt>
                <c:pt idx="11">
                  <c:v>#N/A</c:v>
                </c:pt>
                <c:pt idx="12">
                  <c:v>#N/A</c:v>
                </c:pt>
                <c:pt idx="13">
                  <c:v>268</c:v>
                </c:pt>
                <c:pt idx="14">
                  <c:v>#N/A</c:v>
                </c:pt>
              </c:numCache>
            </c:numRef>
          </c:val>
          <c:smooth val="0"/>
        </c:ser>
        <c:dLbls>
          <c:showLegendKey val="0"/>
          <c:showVal val="0"/>
          <c:showCatName val="0"/>
          <c:showSerName val="0"/>
          <c:showPercent val="0"/>
          <c:showBubbleSize val="0"/>
        </c:dLbls>
        <c:marker val="1"/>
        <c:smooth val="0"/>
        <c:axId val="151398272"/>
        <c:axId val="151531520"/>
      </c:lineChart>
      <c:catAx>
        <c:axId val="1513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531520"/>
        <c:crosses val="autoZero"/>
        <c:auto val="1"/>
        <c:lblAlgn val="ctr"/>
        <c:lblOffset val="100"/>
        <c:tickLblSkip val="1"/>
        <c:tickMarkSkip val="1"/>
        <c:noMultiLvlLbl val="0"/>
      </c:catAx>
      <c:valAx>
        <c:axId val="15153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12044</c:v>
                </c:pt>
                <c:pt idx="5">
                  <c:v>11349</c:v>
                </c:pt>
                <c:pt idx="8">
                  <c:v>11012</c:v>
                </c:pt>
                <c:pt idx="11">
                  <c:v>10516</c:v>
                </c:pt>
                <c:pt idx="14">
                  <c:v>10415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480</c:v>
                </c:pt>
                <c:pt idx="5">
                  <c:v>435</c:v>
                </c:pt>
                <c:pt idx="8">
                  <c:v>378</c:v>
                </c:pt>
                <c:pt idx="11">
                  <c:v>338</c:v>
                </c:pt>
                <c:pt idx="14">
                  <c:v>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2546</c:v>
                </c:pt>
                <c:pt idx="5">
                  <c:v>2417</c:v>
                </c:pt>
                <c:pt idx="8">
                  <c:v>2225</c:v>
                </c:pt>
                <c:pt idx="11">
                  <c:v>1944</c:v>
                </c:pt>
                <c:pt idx="14">
                  <c:v>1360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49</c:v>
                </c:pt>
                <c:pt idx="12">
                  <c:v>21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2156</c:v>
                </c:pt>
                <c:pt idx="3">
                  <c:v>2031</c:v>
                </c:pt>
                <c:pt idx="6">
                  <c:v>1845</c:v>
                </c:pt>
                <c:pt idx="9">
                  <c:v>1634</c:v>
                </c:pt>
                <c:pt idx="12">
                  <c:v>1457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2294</c:v>
                </c:pt>
                <c:pt idx="3">
                  <c:v>2144</c:v>
                </c:pt>
                <c:pt idx="6">
                  <c:v>1858</c:v>
                </c:pt>
                <c:pt idx="9">
                  <c:v>1607</c:v>
                </c:pt>
                <c:pt idx="12">
                  <c:v>1692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3686</c:v>
                </c:pt>
                <c:pt idx="3">
                  <c:v>3668</c:v>
                </c:pt>
                <c:pt idx="6">
                  <c:v>3596</c:v>
                </c:pt>
                <c:pt idx="9">
                  <c:v>3307</c:v>
                </c:pt>
                <c:pt idx="12">
                  <c:v>2822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c:v>
                </c:pt>
                <c:pt idx="3">
                  <c:v>65</c:v>
                </c:pt>
                <c:pt idx="6">
                  <c:v>52</c:v>
                </c:pt>
                <c:pt idx="9">
                  <c:v>209</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11610</c:v>
                </c:pt>
                <c:pt idx="3">
                  <c:v>10535</c:v>
                </c:pt>
                <c:pt idx="6">
                  <c:v>9442</c:v>
                </c:pt>
                <c:pt idx="9">
                  <c:v>8443</c:v>
                </c:pt>
                <c:pt idx="12">
                  <c:v>7498</c:v>
                </c:pt>
              </c:numCache>
            </c:numRef>
          </c:val>
        </c:ser>
        <c:dLbls>
          <c:showLegendKey val="0"/>
          <c:showVal val="0"/>
          <c:showCatName val="0"/>
          <c:showSerName val="0"/>
          <c:showPercent val="0"/>
          <c:showBubbleSize val="0"/>
        </c:dLbls>
        <c:gapWidth val="100"/>
        <c:overlap val="100"/>
        <c:axId val="151340928"/>
        <c:axId val="15135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4764</c:v>
                </c:pt>
                <c:pt idx="2">
                  <c:v>#N/A</c:v>
                </c:pt>
                <c:pt idx="3">
                  <c:v>#N/A</c:v>
                </c:pt>
                <c:pt idx="4">
                  <c:v>4242</c:v>
                </c:pt>
                <c:pt idx="5">
                  <c:v>#N/A</c:v>
                </c:pt>
                <c:pt idx="6">
                  <c:v>#N/A</c:v>
                </c:pt>
                <c:pt idx="7">
                  <c:v>3179</c:v>
                </c:pt>
                <c:pt idx="8">
                  <c:v>#N/A</c:v>
                </c:pt>
                <c:pt idx="9">
                  <c:v>#N/A</c:v>
                </c:pt>
                <c:pt idx="10">
                  <c:v>2452</c:v>
                </c:pt>
                <c:pt idx="11">
                  <c:v>#N/A</c:v>
                </c:pt>
                <c:pt idx="12">
                  <c:v>#N/A</c:v>
                </c:pt>
                <c:pt idx="13">
                  <c:v>1451</c:v>
                </c:pt>
                <c:pt idx="14">
                  <c:v>#N/A</c:v>
                </c:pt>
              </c:numCache>
            </c:numRef>
          </c:val>
          <c:smooth val="0"/>
        </c:ser>
        <c:dLbls>
          <c:showLegendKey val="0"/>
          <c:showVal val="0"/>
          <c:showCatName val="0"/>
          <c:showSerName val="0"/>
          <c:showPercent val="0"/>
          <c:showBubbleSize val="0"/>
        </c:dLbls>
        <c:marker val="1"/>
        <c:smooth val="0"/>
        <c:axId val="151340928"/>
        <c:axId val="151359488"/>
      </c:lineChart>
      <c:catAx>
        <c:axId val="15134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359488"/>
        <c:crosses val="autoZero"/>
        <c:auto val="1"/>
        <c:lblAlgn val="ctr"/>
        <c:lblOffset val="100"/>
        <c:tickLblSkip val="1"/>
        <c:tickMarkSkip val="1"/>
        <c:noMultiLvlLbl val="0"/>
      </c:catAx>
      <c:valAx>
        <c:axId val="1513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4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{13C35A78-5689-48BF-B146-255A9C587DF0}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{6FE64DF8-1301-486E-9205-05494CA4CC61}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{888E569F-0F6C-45ED-B208-962D95F81BDB}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{600A106A-6394-425D-AE52-4D42B838752B}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{D608C0F7-BADE-4D70-95E8-F74708CE0B9F}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{D2E71E08-5C5F-4963-9AE5-4D4769E86346}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{5CB27DFC-5DD1-4449-98D2-A437F4EDEFF2}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{5E28CD13-400B-4AEE-8A16-D90A0C529810}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{BF6B23B3-05B8-4A39-9D7D-8A7BC84BFDB0}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{6B68CD3C-909C-4D42-BB62-B7176486EBFA}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032320"/>
        <c:axId val="125033856"/>
      </c:scatterChart>
      <c:valAx>
        <c:axId val="125032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33856"/>
        <c:crosses val="autoZero"/>
        <c:crossBetween val="midCat"/>
      </c:valAx>
      <c:valAx>
        <c:axId val="125033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3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{948DAD32-5051-47B0-A4BB-59820D1C0A39}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{36B6D685-756F-4775-BDE2-10F4EA44EB4D}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{5F7941AE-8E2D-45A9-B4FE-1B41652617F5}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{B19A35A2-CE73-4320-B52E-DBCC2714F094}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{F277F295-C898-496C-BA1D-53CF16283541}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11.4</c:v>
                </c:pt>
                <c:pt idx="2">
                  <c:v>9.9</c:v>
                </c:pt>
                <c:pt idx="3">
                  <c:v>8.8000000000000007</c:v>
                </c:pt>
                <c:pt idx="4">
                  <c:v>7.1</c:v>
                </c:pt>
              </c:numCache>
            </c:numRef>
          </c:xVal>
          <c:yVal>
            <c:numRef>
              <c:f>公会計指標分析・財政指標組合せ分析表!$K$73:$O$73</c:f>
              <c:numCache>
                <c:formatCode>#,##0.0;"▲ "#,##0.0</c:formatCode>
                <c:ptCount val="5"/>
                <c:pt idx="0">
                  <c:v>83</c:v>
                </c:pt>
                <c:pt idx="1">
                  <c:v>74</c:v>
                </c:pt>
                <c:pt idx="2">
                  <c:v>55.1</c:v>
                </c:pt>
                <c:pt idx="3">
                  <c:v>43.8</c:v>
                </c:pt>
                <c:pt idx="4">
                  <c:v>25.9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{0B786B8A-7A32-471A-89C1-B9F9B40B2D4D}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{29593F10-023C-4C1C-BBD2-75C838B50489}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{7B94340C-546D-4624-9947-C1ED31D232E7}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{B58D4842-DB4A-4431-A5FA-9272CCD51BE4}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{815275A2-1F4F-474B-BD99-824AD4A0C952}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54325760"/>
        <c:axId val="154327680"/>
      </c:scatterChart>
      <c:valAx>
        <c:axId val="154325760"/>
        <c:scaling>
          <c:orientation val="minMax"/>
          <c:max val="15.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327680"/>
        <c:crosses val="autoZero"/>
        <c:crossBetween val="midCat"/>
      </c:valAx>
      <c:valAx>
        <c:axId val="154327680"/>
        <c:scaling>
          <c:orientation val="minMax"/>
          <c:max val="97"/>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325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一般会計元利償還金は、繰上償還により減少している。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債が償還ピークを過ぎ、新規起債発行していないため減少していくが、独立採算に立ち返った料金改正等による健全化や事業区域変更など抜本的改善が必要である。</a:t>
          </a:r>
          <a:endParaRPr lang="ja-JP" altLang="ja-JP" sz="1400">
            <a:effectLst/>
          </a:endParaRPr>
        </a:p>
        <a:p>
          <a:r>
            <a:rPr kumimoji="1" lang="ja-JP" altLang="ja-JP" sz="1100">
              <a:solidFill>
                <a:schemeClr val="dk1"/>
              </a:solidFill>
              <a:effectLst/>
              <a:latin typeface="+mn-lt"/>
              <a:ea typeface="+mn-ea"/>
              <a:cs typeface="+mn-cs"/>
            </a:rPr>
            <a:t>　組合等の地方債元利償還金への負担金等については、中部上北広域事業組合の償還金が減となっている。</a:t>
          </a:r>
          <a:endParaRPr lang="ja-JP" altLang="ja-JP" sz="1400">
            <a:effectLst/>
          </a:endParaRPr>
        </a:p>
        <a:p>
          <a:r>
            <a:rPr kumimoji="1" lang="ja-JP" altLang="ja-JP" sz="1100">
              <a:solidFill>
                <a:schemeClr val="dk1"/>
              </a:solidFill>
              <a:effectLst/>
              <a:latin typeface="+mn-lt"/>
              <a:ea typeface="+mn-ea"/>
              <a:cs typeface="+mn-cs"/>
            </a:rPr>
            <a:t>　債務負担行為に基づく支出額は、横ばい状態である。</a:t>
          </a:r>
          <a:endParaRPr lang="ja-JP" altLang="ja-JP" sz="1400">
            <a:effectLst/>
          </a:endParaRPr>
        </a:p>
        <a:p>
          <a:r>
            <a:rPr kumimoji="1" lang="ja-JP" altLang="ja-JP" sz="1100">
              <a:solidFill>
                <a:schemeClr val="dk1"/>
              </a:solidFill>
              <a:effectLst/>
              <a:latin typeface="+mn-lt"/>
              <a:ea typeface="+mn-ea"/>
              <a:cs typeface="+mn-cs"/>
            </a:rPr>
            <a:t>　実質公債費比率の分子は、年々減少しているが、算入公債費等は、減少が予想されるため、新規起債の抑制と繰上償還の実施等を継続し、分子の額の減少に努める。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一般会計等に係る地方債の現在高は、繰上償還の継続により、減少傾向にある。</a:t>
          </a:r>
          <a:endParaRPr lang="ja-JP" altLang="ja-JP" sz="1400">
            <a:effectLst/>
          </a:endParaRPr>
        </a:p>
        <a:p>
          <a:r>
            <a:rPr kumimoji="1" lang="ja-JP" altLang="ja-JP" sz="1100">
              <a:solidFill>
                <a:schemeClr val="dk1"/>
              </a:solidFill>
              <a:effectLst/>
              <a:latin typeface="+mn-lt"/>
              <a:ea typeface="+mn-ea"/>
              <a:cs typeface="+mn-cs"/>
            </a:rPr>
            <a:t>　債務負担行為に基づく支出予定額は、新規債務負担の抑制により年々減少傾向である。</a:t>
          </a:r>
          <a:endParaRPr lang="ja-JP" altLang="ja-JP" sz="1400">
            <a:effectLst/>
          </a:endParaRPr>
        </a:p>
        <a:p>
          <a:r>
            <a:rPr kumimoji="1" lang="ja-JP" altLang="ja-JP" sz="1100">
              <a:solidFill>
                <a:schemeClr val="dk1"/>
              </a:solidFill>
              <a:effectLst/>
              <a:latin typeface="+mn-lt"/>
              <a:ea typeface="+mn-ea"/>
              <a:cs typeface="+mn-cs"/>
            </a:rPr>
            <a:t>　公営企業債等繰入見込額は横ばいとなっているが、下水道事業においては、独立採算の原則に立ち返った料金改正等による健全化や事業区域変更など経営面での抜本的改善が必要である。</a:t>
          </a:r>
          <a:endParaRPr lang="ja-JP" altLang="ja-JP" sz="1400">
            <a:effectLst/>
          </a:endParaRPr>
        </a:p>
        <a:p>
          <a:r>
            <a:rPr kumimoji="1" lang="ja-JP" altLang="ja-JP" sz="1100">
              <a:solidFill>
                <a:schemeClr val="dk1"/>
              </a:solidFill>
              <a:effectLst/>
              <a:latin typeface="+mn-lt"/>
              <a:ea typeface="+mn-ea"/>
              <a:cs typeface="+mn-cs"/>
            </a:rPr>
            <a:t>　組合等負担等見込額は、施設や設備の更新等が今後予想されるが、現在のところ、ほぼ横ばいの状況であるものの、病院の経営改善による赤字体質の改善が急務である。</a:t>
          </a:r>
          <a:endParaRPr lang="ja-JP" altLang="ja-JP" sz="1400">
            <a:effectLst/>
          </a:endParaRPr>
        </a:p>
        <a:p>
          <a:r>
            <a:rPr kumimoji="1" lang="ja-JP" altLang="ja-JP" sz="1100">
              <a:solidFill>
                <a:schemeClr val="dk1"/>
              </a:solidFill>
              <a:effectLst/>
              <a:latin typeface="+mn-lt"/>
              <a:ea typeface="+mn-ea"/>
              <a:cs typeface="+mn-cs"/>
            </a:rPr>
            <a:t>　退職手当負担見込額は、退職者数以内の補充による職員数の減少により、年々減少傾向にある。</a:t>
          </a:r>
          <a:endParaRPr lang="ja-JP" altLang="ja-JP" sz="1400">
            <a:effectLst/>
          </a:endParaRPr>
        </a:p>
        <a:p>
          <a:r>
            <a:rPr kumimoji="1" lang="ja-JP" altLang="ja-JP" sz="1100">
              <a:solidFill>
                <a:schemeClr val="dk1"/>
              </a:solidFill>
              <a:effectLst/>
              <a:latin typeface="+mn-lt"/>
              <a:ea typeface="+mn-ea"/>
              <a:cs typeface="+mn-cs"/>
            </a:rPr>
            <a:t>　全体的に将来負担比率の分子は年々減少傾向にあるが、今後も各数値を注視し、将来負担の軽減に努める。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町内の基幹産業が景気低迷していることや人口減による町税等が減少したものの、地方消費税引き上げ分の増収により、対前年度及び類似団体ともに</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今後も幼稚園等施設の民営化や町有地売却等スリム化を図り、財政基盤の強化に努める。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8" name="直線コネクタ 67"/>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1" name="直線コネクタ 70"/>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55033</xdr:rowOff>
    </xdr:to>
    <xdr:cxnSp macro="">
      <xdr:nvCxnSpPr>
        <xdr:cNvPr id="74" name="直線コネクタ 73"/>
        <xdr:cNvCxnSpPr/>
      </xdr:nvCxnSpPr>
      <xdr:spPr>
        <a:xfrm flipV="1">
          <a:off x="2336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flipV="1">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減少し改善したものの、類似団体の平均に対しては依然上回っている状態であり、中部上北広域事業組合の病院事業の負担金抑制を図り、町の財政を圧迫しないよう努める。町独自の事業においても、ごみ処理関係や高齢者福祉施設なども含め民間</a:t>
          </a:r>
          <a:r>
            <a:rPr kumimoji="1" lang="ja-JP" altLang="en-US" sz="1100">
              <a:solidFill>
                <a:schemeClr val="dk1"/>
              </a:solidFill>
              <a:effectLst/>
              <a:latin typeface="+mn-lt"/>
              <a:ea typeface="+mn-ea"/>
              <a:cs typeface="+mn-cs"/>
            </a:rPr>
            <a:t>移譲</a:t>
          </a:r>
          <a:r>
            <a:rPr kumimoji="1" lang="ja-JP" altLang="ja-JP" sz="1100">
              <a:solidFill>
                <a:schemeClr val="dk1"/>
              </a:solidFill>
              <a:effectLst/>
              <a:latin typeface="+mn-lt"/>
              <a:ea typeface="+mn-ea"/>
              <a:cs typeface="+mn-cs"/>
            </a:rPr>
            <a:t>や内部業務の民間委託、指定管理者制度等の活用により、経常経費の抑制に努める。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93133</xdr:rowOff>
    </xdr:from>
    <xdr:to>
      <xdr:col>7</xdr:col>
      <xdr:colOff>152400</xdr:colOff>
      <xdr:row>66</xdr:row>
      <xdr:rowOff>130810</xdr:rowOff>
    </xdr:to>
    <xdr:cxnSp macro="">
      <xdr:nvCxnSpPr>
        <xdr:cNvPr id="131" name="直線コネクタ 130"/>
        <xdr:cNvCxnSpPr/>
      </xdr:nvCxnSpPr>
      <xdr:spPr>
        <a:xfrm flipV="1">
          <a:off x="4114800" y="1123738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149437</xdr:rowOff>
    </xdr:from>
    <xdr:to>
      <xdr:col>6</xdr:col>
      <xdr:colOff>0</xdr:colOff>
      <xdr:row>66</xdr:row>
      <xdr:rowOff>130810</xdr:rowOff>
    </xdr:to>
    <xdr:cxnSp macro="">
      <xdr:nvCxnSpPr>
        <xdr:cNvPr id="134" name="直線コネクタ 133"/>
        <xdr:cNvCxnSpPr/>
      </xdr:nvCxnSpPr>
      <xdr:spPr>
        <a:xfrm>
          <a:off x="3225800" y="112936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10160</xdr:rowOff>
    </xdr:to>
    <xdr:cxnSp macro="">
      <xdr:nvCxnSpPr>
        <xdr:cNvPr id="137" name="直線コネクタ 136"/>
        <xdr:cNvCxnSpPr/>
      </xdr:nvCxnSpPr>
      <xdr:spPr>
        <a:xfrm flipV="1">
          <a:off x="2336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66</xdr:row>
      <xdr:rowOff>10160</xdr:rowOff>
    </xdr:to>
    <xdr:cxnSp macro="">
      <xdr:nvCxnSpPr>
        <xdr:cNvPr id="140" name="直線コネクタ 139"/>
        <xdr:cNvCxnSpPr/>
      </xdr:nvCxnSpPr>
      <xdr:spPr>
        <a:xfrm>
          <a:off x="1447800" y="1100412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80010</xdr:rowOff>
    </xdr:from>
    <xdr:to>
      <xdr:col>6</xdr:col>
      <xdr:colOff>50800</xdr:colOff>
      <xdr:row>67</xdr:row>
      <xdr:rowOff>10160</xdr:rowOff>
    </xdr:to>
    <xdr:sp macro="" textlink="">
      <xdr:nvSpPr>
        <xdr:cNvPr id="152" name="円/楕円 151"/>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166387</xdr:rowOff>
    </xdr:from>
    <xdr:ext cx="736600" cy="259045"/>
    <xdr:sp macro="" textlink="">
      <xdr:nvSpPr>
        <xdr:cNvPr id="153" name="テキスト ボックス 152"/>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98637</xdr:rowOff>
    </xdr:from>
    <xdr:to>
      <xdr:col>4</xdr:col>
      <xdr:colOff>533400</xdr:colOff>
      <xdr:row>66</xdr:row>
      <xdr:rowOff>28787</xdr:rowOff>
    </xdr:to>
    <xdr:sp macro="" textlink="">
      <xdr:nvSpPr>
        <xdr:cNvPr id="154" name="円/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8" name="円/楕円 157"/>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59" name="テキスト ボックス 158"/>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としては低く抑えられているが、町の対前年度比としては、分子となる物件費の電算システム化による保守等ランニングコスト等経費の増、更に分母となる人口減少により、一人当たりとしては増額となっている。</a:t>
          </a:r>
          <a:endParaRPr lang="ja-JP" altLang="ja-JP" sz="1400">
            <a:effectLst/>
          </a:endParaRPr>
        </a:p>
        <a:p>
          <a:r>
            <a:rPr kumimoji="1" lang="ja-JP" altLang="ja-JP" sz="1100">
              <a:solidFill>
                <a:schemeClr val="dk1"/>
              </a:solidFill>
              <a:effectLst/>
              <a:latin typeface="+mn-lt"/>
              <a:ea typeface="+mn-ea"/>
              <a:cs typeface="+mn-cs"/>
            </a:rPr>
            <a:t>　人口減少に歯止めをかけにくい中、物件費等一層の削減に努める。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134555</xdr:rowOff>
    </xdr:from>
    <xdr:to>
      <xdr:col>7</xdr:col>
      <xdr:colOff>152400</xdr:colOff>
      <xdr:row>82</xdr:row>
      <xdr:rowOff>147199</xdr:rowOff>
    </xdr:to>
    <xdr:cxnSp macro="">
      <xdr:nvCxnSpPr>
        <xdr:cNvPr id="194" name="直線コネクタ 193"/>
        <xdr:cNvCxnSpPr/>
      </xdr:nvCxnSpPr>
      <xdr:spPr>
        <a:xfrm>
          <a:off x="4114800" y="14193455"/>
          <a:ext cx="8382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93687</xdr:rowOff>
    </xdr:from>
    <xdr:to>
      <xdr:col>6</xdr:col>
      <xdr:colOff>0</xdr:colOff>
      <xdr:row>82</xdr:row>
      <xdr:rowOff>134555</xdr:rowOff>
    </xdr:to>
    <xdr:cxnSp macro="">
      <xdr:nvCxnSpPr>
        <xdr:cNvPr id="197" name="直線コネクタ 196"/>
        <xdr:cNvCxnSpPr/>
      </xdr:nvCxnSpPr>
      <xdr:spPr>
        <a:xfrm>
          <a:off x="3225800" y="1415258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93687</xdr:rowOff>
    </xdr:from>
    <xdr:to>
      <xdr:col>4</xdr:col>
      <xdr:colOff>482600</xdr:colOff>
      <xdr:row>82</xdr:row>
      <xdr:rowOff>115026</xdr:rowOff>
    </xdr:to>
    <xdr:cxnSp macro="">
      <xdr:nvCxnSpPr>
        <xdr:cNvPr id="200" name="直線コネクタ 199"/>
        <xdr:cNvCxnSpPr/>
      </xdr:nvCxnSpPr>
      <xdr:spPr>
        <a:xfrm flipV="1">
          <a:off x="2336800" y="14152587"/>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102735</xdr:rowOff>
    </xdr:from>
    <xdr:to>
      <xdr:col>3</xdr:col>
      <xdr:colOff>279400</xdr:colOff>
      <xdr:row>82</xdr:row>
      <xdr:rowOff>115026</xdr:rowOff>
    </xdr:to>
    <xdr:cxnSp macro="">
      <xdr:nvCxnSpPr>
        <xdr:cNvPr id="203" name="直線コネクタ 202"/>
        <xdr:cNvCxnSpPr/>
      </xdr:nvCxnSpPr>
      <xdr:spPr>
        <a:xfrm>
          <a:off x="1447800" y="14161635"/>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96399</xdr:rowOff>
    </xdr:from>
    <xdr:to>
      <xdr:col>7</xdr:col>
      <xdr:colOff>203200</xdr:colOff>
      <xdr:row>83</xdr:row>
      <xdr:rowOff>26549</xdr:rowOff>
    </xdr:to>
    <xdr:sp macro="" textlink="">
      <xdr:nvSpPr>
        <xdr:cNvPr id="213" name="円/楕円 212"/>
        <xdr:cNvSpPr/>
      </xdr:nvSpPr>
      <xdr:spPr>
        <a:xfrm>
          <a:off x="49022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112926</xdr:rowOff>
    </xdr:from>
    <xdr:ext cx="762000" cy="259045"/>
    <xdr:sp macro="" textlink="">
      <xdr:nvSpPr>
        <xdr:cNvPr id="214" name="人件費・物件費等の状況該当値テキスト"/>
        <xdr:cNvSpPr txBox="1"/>
      </xdr:nvSpPr>
      <xdr:spPr>
        <a:xfrm>
          <a:off x="5041900" y="140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83755</xdr:rowOff>
    </xdr:from>
    <xdr:to>
      <xdr:col>6</xdr:col>
      <xdr:colOff>50800</xdr:colOff>
      <xdr:row>83</xdr:row>
      <xdr:rowOff>13905</xdr:rowOff>
    </xdr:to>
    <xdr:sp macro="" textlink="">
      <xdr:nvSpPr>
        <xdr:cNvPr id="215" name="円/楕円 214"/>
        <xdr:cNvSpPr/>
      </xdr:nvSpPr>
      <xdr:spPr>
        <a:xfrm>
          <a:off x="4064000" y="141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24082</xdr:rowOff>
    </xdr:from>
    <xdr:ext cx="736600" cy="259045"/>
    <xdr:sp macro="" textlink="">
      <xdr:nvSpPr>
        <xdr:cNvPr id="216" name="テキスト ボックス 215"/>
        <xdr:cNvSpPr txBox="1"/>
      </xdr:nvSpPr>
      <xdr:spPr>
        <a:xfrm>
          <a:off x="3733800" y="1391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42887</xdr:rowOff>
    </xdr:from>
    <xdr:to>
      <xdr:col>4</xdr:col>
      <xdr:colOff>533400</xdr:colOff>
      <xdr:row>82</xdr:row>
      <xdr:rowOff>144487</xdr:rowOff>
    </xdr:to>
    <xdr:sp macro="" textlink="">
      <xdr:nvSpPr>
        <xdr:cNvPr id="217" name="円/楕円 216"/>
        <xdr:cNvSpPr/>
      </xdr:nvSpPr>
      <xdr:spPr>
        <a:xfrm>
          <a:off x="3175000" y="141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154664</xdr:rowOff>
    </xdr:from>
    <xdr:ext cx="762000" cy="259045"/>
    <xdr:sp macro="" textlink="">
      <xdr:nvSpPr>
        <xdr:cNvPr id="218" name="テキスト ボックス 217"/>
        <xdr:cNvSpPr txBox="1"/>
      </xdr:nvSpPr>
      <xdr:spPr>
        <a:xfrm>
          <a:off x="2844800" y="13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64226</xdr:rowOff>
    </xdr:from>
    <xdr:to>
      <xdr:col>3</xdr:col>
      <xdr:colOff>330200</xdr:colOff>
      <xdr:row>82</xdr:row>
      <xdr:rowOff>165826</xdr:rowOff>
    </xdr:to>
    <xdr:sp macro="" textlink="">
      <xdr:nvSpPr>
        <xdr:cNvPr id="219" name="円/楕円 218"/>
        <xdr:cNvSpPr/>
      </xdr:nvSpPr>
      <xdr:spPr>
        <a:xfrm>
          <a:off x="2286000" y="141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4553</xdr:rowOff>
    </xdr:from>
    <xdr:ext cx="762000" cy="259045"/>
    <xdr:sp macro="" textlink="">
      <xdr:nvSpPr>
        <xdr:cNvPr id="220" name="テキスト ボックス 219"/>
        <xdr:cNvSpPr txBox="1"/>
      </xdr:nvSpPr>
      <xdr:spPr>
        <a:xfrm>
          <a:off x="1955800" y="138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51935</xdr:rowOff>
    </xdr:from>
    <xdr:to>
      <xdr:col>2</xdr:col>
      <xdr:colOff>127000</xdr:colOff>
      <xdr:row>82</xdr:row>
      <xdr:rowOff>153535</xdr:rowOff>
    </xdr:to>
    <xdr:sp macro="" textlink="">
      <xdr:nvSpPr>
        <xdr:cNvPr id="221" name="円/楕円 220"/>
        <xdr:cNvSpPr/>
      </xdr:nvSpPr>
      <xdr:spPr>
        <a:xfrm>
          <a:off x="1397000" y="141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163712</xdr:rowOff>
    </xdr:from>
    <xdr:ext cx="762000" cy="259045"/>
    <xdr:sp macro="" textlink="">
      <xdr:nvSpPr>
        <xdr:cNvPr id="222" name="テキスト ボックス 221"/>
        <xdr:cNvSpPr txBox="1"/>
      </xdr:nvSpPr>
      <xdr:spPr>
        <a:xfrm>
          <a:off x="1066800" y="1387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、県平均を</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といずれも上回っており、今後は地域の民間企業の平均給与の状況を踏まえ、高齢層職員の昇給停止等を通じ、給与の適正化に努める。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25823</xdr:rowOff>
    </xdr:from>
    <xdr:to>
      <xdr:col>24</xdr:col>
      <xdr:colOff>558800</xdr:colOff>
      <xdr:row>85</xdr:row>
      <xdr:rowOff>7620</xdr:rowOff>
    </xdr:to>
    <xdr:cxnSp macro="">
      <xdr:nvCxnSpPr>
        <xdr:cNvPr id="251" name="直線コネクタ 250"/>
        <xdr:cNvCxnSpPr/>
      </xdr:nvCxnSpPr>
      <xdr:spPr>
        <a:xfrm flipV="1">
          <a:off x="17018000" y="13913273"/>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151147</xdr:rowOff>
    </xdr:from>
    <xdr:ext cx="762000" cy="259045"/>
    <xdr:sp macro="" textlink="">
      <xdr:nvSpPr>
        <xdr:cNvPr id="252" name="給与水準   （国との比較）最小値テキスト"/>
        <xdr:cNvSpPr txBox="1"/>
      </xdr:nvSpPr>
      <xdr:spPr>
        <a:xfrm>
          <a:off x="1710690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85</xdr:row>
      <xdr:rowOff>7620</xdr:rowOff>
    </xdr:from>
    <xdr:to>
      <xdr:col>24</xdr:col>
      <xdr:colOff>647700</xdr:colOff>
      <xdr:row>85</xdr:row>
      <xdr:rowOff>7620</xdr:rowOff>
    </xdr:to>
    <xdr:cxnSp macro="">
      <xdr:nvCxnSpPr>
        <xdr:cNvPr id="253" name="直線コネクタ 252"/>
        <xdr:cNvCxnSpPr/>
      </xdr:nvCxnSpPr>
      <xdr:spPr>
        <a:xfrm>
          <a:off x="16929100" y="1458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112200</xdr:rowOff>
    </xdr:from>
    <xdr:ext cx="762000" cy="259045"/>
    <xdr:sp macro="" textlink="">
      <xdr:nvSpPr>
        <xdr:cNvPr id="254" name="給与水準   （国との比較）最大値テキスト"/>
        <xdr:cNvSpPr txBox="1"/>
      </xdr:nvSpPr>
      <xdr:spPr>
        <a:xfrm>
          <a:off x="17106900" y="1365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25823</xdr:rowOff>
    </xdr:from>
    <xdr:to>
      <xdr:col>24</xdr:col>
      <xdr:colOff>647700</xdr:colOff>
      <xdr:row>81</xdr:row>
      <xdr:rowOff>25823</xdr:rowOff>
    </xdr:to>
    <xdr:cxnSp macro="">
      <xdr:nvCxnSpPr>
        <xdr:cNvPr id="255" name="直線コネクタ 254"/>
        <xdr:cNvCxnSpPr/>
      </xdr:nvCxnSpPr>
      <xdr:spPr>
        <a:xfrm>
          <a:off x="16929100" y="1391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10161</xdr:rowOff>
    </xdr:to>
    <xdr:cxnSp macro="">
      <xdr:nvCxnSpPr>
        <xdr:cNvPr id="256" name="直線コネクタ 255"/>
        <xdr:cNvCxnSpPr/>
      </xdr:nvCxnSpPr>
      <xdr:spPr>
        <a:xfrm>
          <a:off x="16179800" y="1433152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165964</xdr:rowOff>
    </xdr:from>
    <xdr:ext cx="762000" cy="259045"/>
    <xdr:sp macro="" textlink="">
      <xdr:nvSpPr>
        <xdr:cNvPr id="257" name="給与水準   （国との比較）平均値テキスト"/>
        <xdr:cNvSpPr txBox="1"/>
      </xdr:nvSpPr>
      <xdr:spPr>
        <a:xfrm>
          <a:off x="17106900" y="1405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58" name="フローチャート : 判断 257"/>
        <xdr:cNvSpPr/>
      </xdr:nvSpPr>
      <xdr:spPr>
        <a:xfrm>
          <a:off x="169672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83</xdr:row>
      <xdr:rowOff>141393</xdr:rowOff>
    </xdr:to>
    <xdr:cxnSp macro="">
      <xdr:nvCxnSpPr>
        <xdr:cNvPr id="259" name="直線コネクタ 258"/>
        <xdr:cNvCxnSpPr/>
      </xdr:nvCxnSpPr>
      <xdr:spPr>
        <a:xfrm flipV="1">
          <a:off x="15290800" y="143315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155363</xdr:rowOff>
    </xdr:to>
    <xdr:cxnSp macro="">
      <xdr:nvCxnSpPr>
        <xdr:cNvPr id="262" name="直線コネクタ 261"/>
        <xdr:cNvCxnSpPr/>
      </xdr:nvCxnSpPr>
      <xdr:spPr>
        <a:xfrm flipV="1">
          <a:off x="14401800" y="14371743"/>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3" name="フローチャート : 判断 262"/>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4" name="テキスト ボックス 263"/>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48261</xdr:rowOff>
    </xdr:to>
    <xdr:cxnSp macro="">
      <xdr:nvCxnSpPr>
        <xdr:cNvPr id="265" name="直線コネクタ 264"/>
        <xdr:cNvCxnSpPr/>
      </xdr:nvCxnSpPr>
      <xdr:spPr>
        <a:xfrm flipV="1">
          <a:off x="13512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6" name="フローチャート : 判断 265"/>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7" name="テキスト ボックス 266"/>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68" name="フローチャート : 判断 267"/>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69" name="テキスト ボックス 268"/>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5" name="円/楕円 274"/>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6"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7" name="円/楕円 276"/>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136754</xdr:rowOff>
    </xdr:from>
    <xdr:ext cx="736600" cy="259045"/>
    <xdr:sp macro="" textlink="">
      <xdr:nvSpPr>
        <xdr:cNvPr id="278" name="テキスト ボックス 277"/>
        <xdr:cNvSpPr txBox="1"/>
      </xdr:nvSpPr>
      <xdr:spPr>
        <a:xfrm>
          <a:off x="15798800" y="1436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79" name="円/楕円 278"/>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5520</xdr:rowOff>
    </xdr:from>
    <xdr:ext cx="762000" cy="259045"/>
    <xdr:sp macro="" textlink="">
      <xdr:nvSpPr>
        <xdr:cNvPr id="280" name="テキスト ボックス 279"/>
        <xdr:cNvSpPr txBox="1"/>
      </xdr:nvSpPr>
      <xdr:spPr>
        <a:xfrm>
          <a:off x="149098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81" name="円/楕円 280"/>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19490</xdr:rowOff>
    </xdr:from>
    <xdr:ext cx="762000" cy="259045"/>
    <xdr:sp macro="" textlink="">
      <xdr:nvSpPr>
        <xdr:cNvPr id="282" name="テキスト ボックス 281"/>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4" name="テキスト ボックス 283"/>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今年度も類似団体と比較して</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ポイント低い水準にあるが、全国平均・県平均と比較すると</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ポイント超の高い水準にある。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町村合併後、５年間は職員採用を行わず職員数の削減に努めているものの、本庁舎と支所１箇所で窓口業務を行っていることもあり全国・県平均を上回っている。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今後は、町立幼稚園の廃止や、各種業務の見直しと施設等民間移譲等を実施し、より適切な定員管理に努める。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104493</xdr:rowOff>
    </xdr:from>
    <xdr:to>
      <xdr:col>24</xdr:col>
      <xdr:colOff>558800</xdr:colOff>
      <xdr:row>60</xdr:row>
      <xdr:rowOff>131304</xdr:rowOff>
    </xdr:to>
    <xdr:cxnSp macro="">
      <xdr:nvCxnSpPr>
        <xdr:cNvPr id="319" name="直線コネクタ 318"/>
        <xdr:cNvCxnSpPr/>
      </xdr:nvCxnSpPr>
      <xdr:spPr>
        <a:xfrm>
          <a:off x="16179800" y="10391493"/>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0"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88406</xdr:rowOff>
    </xdr:from>
    <xdr:to>
      <xdr:col>23</xdr:col>
      <xdr:colOff>406400</xdr:colOff>
      <xdr:row>60</xdr:row>
      <xdr:rowOff>104493</xdr:rowOff>
    </xdr:to>
    <xdr:cxnSp macro="">
      <xdr:nvCxnSpPr>
        <xdr:cNvPr id="322" name="直線コネクタ 321"/>
        <xdr:cNvCxnSpPr/>
      </xdr:nvCxnSpPr>
      <xdr:spPr>
        <a:xfrm>
          <a:off x="15290800" y="103754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4" name="テキスト ボックス 323"/>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88406</xdr:rowOff>
    </xdr:from>
    <xdr:to>
      <xdr:col>22</xdr:col>
      <xdr:colOff>203200</xdr:colOff>
      <xdr:row>60</xdr:row>
      <xdr:rowOff>163477</xdr:rowOff>
    </xdr:to>
    <xdr:cxnSp macro="">
      <xdr:nvCxnSpPr>
        <xdr:cNvPr id="325" name="直線コネクタ 324"/>
        <xdr:cNvCxnSpPr/>
      </xdr:nvCxnSpPr>
      <xdr:spPr>
        <a:xfrm flipV="1">
          <a:off x="14401800" y="1037540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7" name="テキスト ボックス 326"/>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148731</xdr:rowOff>
    </xdr:from>
    <xdr:to>
      <xdr:col>21</xdr:col>
      <xdr:colOff>0</xdr:colOff>
      <xdr:row>60</xdr:row>
      <xdr:rowOff>163477</xdr:rowOff>
    </xdr:to>
    <xdr:cxnSp macro="">
      <xdr:nvCxnSpPr>
        <xdr:cNvPr id="328" name="直線コネクタ 327"/>
        <xdr:cNvCxnSpPr/>
      </xdr:nvCxnSpPr>
      <xdr:spPr>
        <a:xfrm>
          <a:off x="13512800" y="1043573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0" name="テキスト ボックス 329"/>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2" name="テキスト ボックス 331"/>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80504</xdr:rowOff>
    </xdr:from>
    <xdr:to>
      <xdr:col>24</xdr:col>
      <xdr:colOff>609600</xdr:colOff>
      <xdr:row>61</xdr:row>
      <xdr:rowOff>10654</xdr:rowOff>
    </xdr:to>
    <xdr:sp macro="" textlink="">
      <xdr:nvSpPr>
        <xdr:cNvPr id="338" name="円/楕円 337"/>
        <xdr:cNvSpPr/>
      </xdr:nvSpPr>
      <xdr:spPr>
        <a:xfrm>
          <a:off x="16967200" y="103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97031</xdr:rowOff>
    </xdr:from>
    <xdr:ext cx="762000" cy="259045"/>
    <xdr:sp macro="" textlink="">
      <xdr:nvSpPr>
        <xdr:cNvPr id="339" name="定員管理の状況該当値テキスト"/>
        <xdr:cNvSpPr txBox="1"/>
      </xdr:nvSpPr>
      <xdr:spPr>
        <a:xfrm>
          <a:off x="17106900" y="102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53693</xdr:rowOff>
    </xdr:from>
    <xdr:to>
      <xdr:col>23</xdr:col>
      <xdr:colOff>457200</xdr:colOff>
      <xdr:row>60</xdr:row>
      <xdr:rowOff>155293</xdr:rowOff>
    </xdr:to>
    <xdr:sp macro="" textlink="">
      <xdr:nvSpPr>
        <xdr:cNvPr id="340" name="円/楕円 339"/>
        <xdr:cNvSpPr/>
      </xdr:nvSpPr>
      <xdr:spPr>
        <a:xfrm>
          <a:off x="16129000" y="103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165470</xdr:rowOff>
    </xdr:from>
    <xdr:ext cx="736600" cy="259045"/>
    <xdr:sp macro="" textlink="">
      <xdr:nvSpPr>
        <xdr:cNvPr id="341" name="テキスト ボックス 340"/>
        <xdr:cNvSpPr txBox="1"/>
      </xdr:nvSpPr>
      <xdr:spPr>
        <a:xfrm>
          <a:off x="15798800" y="10109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37606</xdr:rowOff>
    </xdr:from>
    <xdr:to>
      <xdr:col>22</xdr:col>
      <xdr:colOff>254000</xdr:colOff>
      <xdr:row>60</xdr:row>
      <xdr:rowOff>139206</xdr:rowOff>
    </xdr:to>
    <xdr:sp macro="" textlink="">
      <xdr:nvSpPr>
        <xdr:cNvPr id="342" name="円/楕円 341"/>
        <xdr:cNvSpPr/>
      </xdr:nvSpPr>
      <xdr:spPr>
        <a:xfrm>
          <a:off x="15240000" y="103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149383</xdr:rowOff>
    </xdr:from>
    <xdr:ext cx="762000" cy="259045"/>
    <xdr:sp macro="" textlink="">
      <xdr:nvSpPr>
        <xdr:cNvPr id="343" name="テキスト ボックス 342"/>
        <xdr:cNvSpPr txBox="1"/>
      </xdr:nvSpPr>
      <xdr:spPr>
        <a:xfrm>
          <a:off x="14909800" y="100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112677</xdr:rowOff>
    </xdr:from>
    <xdr:to>
      <xdr:col>21</xdr:col>
      <xdr:colOff>50800</xdr:colOff>
      <xdr:row>61</xdr:row>
      <xdr:rowOff>42827</xdr:rowOff>
    </xdr:to>
    <xdr:sp macro="" textlink="">
      <xdr:nvSpPr>
        <xdr:cNvPr id="344" name="円/楕円 343"/>
        <xdr:cNvSpPr/>
      </xdr:nvSpPr>
      <xdr:spPr>
        <a:xfrm>
          <a:off x="14351000" y="10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53004</xdr:rowOff>
    </xdr:from>
    <xdr:ext cx="762000" cy="259045"/>
    <xdr:sp macro="" textlink="">
      <xdr:nvSpPr>
        <xdr:cNvPr id="345" name="テキスト ボックス 344"/>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97931</xdr:rowOff>
    </xdr:from>
    <xdr:to>
      <xdr:col>19</xdr:col>
      <xdr:colOff>533400</xdr:colOff>
      <xdr:row>61</xdr:row>
      <xdr:rowOff>28081</xdr:rowOff>
    </xdr:to>
    <xdr:sp macro="" textlink="">
      <xdr:nvSpPr>
        <xdr:cNvPr id="346" name="円/楕円 345"/>
        <xdr:cNvSpPr/>
      </xdr:nvSpPr>
      <xdr:spPr>
        <a:xfrm>
          <a:off x="13462000" y="103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38258</xdr:rowOff>
    </xdr:from>
    <xdr:ext cx="762000" cy="259045"/>
    <xdr:sp macro="" textlink="">
      <xdr:nvSpPr>
        <xdr:cNvPr id="347" name="テキスト ボックス 346"/>
        <xdr:cNvSpPr txBox="1"/>
      </xdr:nvSpPr>
      <xdr:spPr>
        <a:xfrm>
          <a:off x="13131800" y="101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年度の繰上償還は、約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百万円を実施したことによる対前年比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ポイントの減少。今後も、可能な範囲での繰上償還と起債発行の抑制に努める。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79224</xdr:rowOff>
    </xdr:from>
    <xdr:to>
      <xdr:col>24</xdr:col>
      <xdr:colOff>558800</xdr:colOff>
      <xdr:row>39</xdr:row>
      <xdr:rowOff>103112</xdr:rowOff>
    </xdr:to>
    <xdr:cxnSp macro="">
      <xdr:nvCxnSpPr>
        <xdr:cNvPr id="384" name="直線コネクタ 383"/>
        <xdr:cNvCxnSpPr/>
      </xdr:nvCxnSpPr>
      <xdr:spPr>
        <a:xfrm flipV="1">
          <a:off x="16179800" y="6594324"/>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5"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103112</xdr:rowOff>
    </xdr:from>
    <xdr:to>
      <xdr:col>23</xdr:col>
      <xdr:colOff>406400</xdr:colOff>
      <xdr:row>40</xdr:row>
      <xdr:rowOff>58057</xdr:rowOff>
    </xdr:to>
    <xdr:cxnSp macro="">
      <xdr:nvCxnSpPr>
        <xdr:cNvPr id="387" name="直線コネクタ 386"/>
        <xdr:cNvCxnSpPr/>
      </xdr:nvCxnSpPr>
      <xdr:spPr>
        <a:xfrm flipV="1">
          <a:off x="15290800" y="67896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41</xdr:row>
      <xdr:rowOff>58965</xdr:rowOff>
    </xdr:to>
    <xdr:cxnSp macro="">
      <xdr:nvCxnSpPr>
        <xdr:cNvPr id="390" name="直線コネクタ 389"/>
        <xdr:cNvCxnSpPr/>
      </xdr:nvCxnSpPr>
      <xdr:spPr>
        <a:xfrm flipV="1">
          <a:off x="14401800" y="69160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2" name="テキスト ボックス 39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42</xdr:row>
      <xdr:rowOff>117324</xdr:rowOff>
    </xdr:to>
    <xdr:cxnSp macro="">
      <xdr:nvCxnSpPr>
        <xdr:cNvPr id="393" name="直線コネクタ 392"/>
        <xdr:cNvCxnSpPr/>
      </xdr:nvCxnSpPr>
      <xdr:spPr>
        <a:xfrm flipV="1">
          <a:off x="13512800" y="7088415"/>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28424</xdr:rowOff>
    </xdr:from>
    <xdr:to>
      <xdr:col>24</xdr:col>
      <xdr:colOff>609600</xdr:colOff>
      <xdr:row>38</xdr:row>
      <xdr:rowOff>130024</xdr:rowOff>
    </xdr:to>
    <xdr:sp macro="" textlink="">
      <xdr:nvSpPr>
        <xdr:cNvPr id="403" name="円/楕円 402"/>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44951</xdr:rowOff>
    </xdr:from>
    <xdr:ext cx="762000" cy="259045"/>
    <xdr:sp macro="" textlink="">
      <xdr:nvSpPr>
        <xdr:cNvPr id="404"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52312</xdr:rowOff>
    </xdr:from>
    <xdr:to>
      <xdr:col>23</xdr:col>
      <xdr:colOff>457200</xdr:colOff>
      <xdr:row>39</xdr:row>
      <xdr:rowOff>153912</xdr:rowOff>
    </xdr:to>
    <xdr:sp macro="" textlink="">
      <xdr:nvSpPr>
        <xdr:cNvPr id="405" name="円/楕円 404"/>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164089</xdr:rowOff>
    </xdr:from>
    <xdr:ext cx="736600" cy="259045"/>
    <xdr:sp macro="" textlink="">
      <xdr:nvSpPr>
        <xdr:cNvPr id="406" name="テキスト ボックス 405"/>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7" name="円/楕円 406"/>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8" name="テキスト ボックス 407"/>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9" name="円/楕円 408"/>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10" name="テキスト ボックス 409"/>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11" name="円/楕円 410"/>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12" name="テキスト ボックス 411"/>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減債基金を活用しての地方債の繰上償還により対前年度比</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今後も引き続き起債発行の抑制や繰上償還を実施し、将来負担比率の減少に努める。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1" name="直線コネクタ 440"/>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2"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3" name="直線コネクタ 442"/>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146121</xdr:rowOff>
    </xdr:from>
    <xdr:to>
      <xdr:col>24</xdr:col>
      <xdr:colOff>558800</xdr:colOff>
      <xdr:row>17</xdr:row>
      <xdr:rowOff>43180</xdr:rowOff>
    </xdr:to>
    <xdr:cxnSp macro="">
      <xdr:nvCxnSpPr>
        <xdr:cNvPr id="446" name="直線コネクタ 445"/>
        <xdr:cNvCxnSpPr/>
      </xdr:nvCxnSpPr>
      <xdr:spPr>
        <a:xfrm flipV="1">
          <a:off x="16179800" y="2717871"/>
          <a:ext cx="838200" cy="2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7"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8" name="フローチャート : 判断 447"/>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43180</xdr:rowOff>
    </xdr:from>
    <xdr:to>
      <xdr:col>23</xdr:col>
      <xdr:colOff>406400</xdr:colOff>
      <xdr:row>18</xdr:row>
      <xdr:rowOff>23213</xdr:rowOff>
    </xdr:to>
    <xdr:cxnSp macro="">
      <xdr:nvCxnSpPr>
        <xdr:cNvPr id="449" name="直線コネクタ 448"/>
        <xdr:cNvCxnSpPr/>
      </xdr:nvCxnSpPr>
      <xdr:spPr>
        <a:xfrm flipV="1">
          <a:off x="15290800" y="2957830"/>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0" name="フローチャート : 判断 449"/>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1" name="テキスト ボックス 450"/>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23213</xdr:rowOff>
    </xdr:from>
    <xdr:to>
      <xdr:col>22</xdr:col>
      <xdr:colOff>203200</xdr:colOff>
      <xdr:row>19</xdr:row>
      <xdr:rowOff>105128</xdr:rowOff>
    </xdr:to>
    <xdr:cxnSp macro="">
      <xdr:nvCxnSpPr>
        <xdr:cNvPr id="452" name="直線コネクタ 451"/>
        <xdr:cNvCxnSpPr/>
      </xdr:nvCxnSpPr>
      <xdr:spPr>
        <a:xfrm flipV="1">
          <a:off x="14401800" y="3109313"/>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3" name="フローチャート : 判断 452"/>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4" name="テキスト ボックス 453"/>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105128</xdr:rowOff>
    </xdr:from>
    <xdr:to>
      <xdr:col>21</xdr:col>
      <xdr:colOff>0</xdr:colOff>
      <xdr:row>20</xdr:row>
      <xdr:rowOff>54328</xdr:rowOff>
    </xdr:to>
    <xdr:cxnSp macro="">
      <xdr:nvCxnSpPr>
        <xdr:cNvPr id="455" name="直線コネクタ 454"/>
        <xdr:cNvCxnSpPr/>
      </xdr:nvCxnSpPr>
      <xdr:spPr>
        <a:xfrm flipV="1">
          <a:off x="13512800" y="336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6" name="フローチャート : 判断 455"/>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139294</xdr:rowOff>
    </xdr:from>
    <xdr:ext cx="762000" cy="259045"/>
    <xdr:sp macro="" textlink="">
      <xdr:nvSpPr>
        <xdr:cNvPr id="457" name="テキスト ボックス 456"/>
        <xdr:cNvSpPr txBox="1"/>
      </xdr:nvSpPr>
      <xdr:spPr>
        <a:xfrm>
          <a:off x="14020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8" name="フローチャート : 判断 457"/>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59" name="テキスト ボックス 458"/>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95321</xdr:rowOff>
    </xdr:from>
    <xdr:to>
      <xdr:col>24</xdr:col>
      <xdr:colOff>609600</xdr:colOff>
      <xdr:row>16</xdr:row>
      <xdr:rowOff>25471</xdr:rowOff>
    </xdr:to>
    <xdr:sp macro="" textlink="">
      <xdr:nvSpPr>
        <xdr:cNvPr id="465" name="円/楕円 464"/>
        <xdr:cNvSpPr/>
      </xdr:nvSpPr>
      <xdr:spPr>
        <a:xfrm>
          <a:off x="169672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111848</xdr:rowOff>
    </xdr:from>
    <xdr:ext cx="762000" cy="259045"/>
    <xdr:sp macro="" textlink="">
      <xdr:nvSpPr>
        <xdr:cNvPr id="466" name="将来負担の状況該当値テキスト"/>
        <xdr:cNvSpPr txBox="1"/>
      </xdr:nvSpPr>
      <xdr:spPr>
        <a:xfrm>
          <a:off x="17106900" y="25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163830</xdr:rowOff>
    </xdr:from>
    <xdr:to>
      <xdr:col>23</xdr:col>
      <xdr:colOff>457200</xdr:colOff>
      <xdr:row>17</xdr:row>
      <xdr:rowOff>93980</xdr:rowOff>
    </xdr:to>
    <xdr:sp macro="" textlink="">
      <xdr:nvSpPr>
        <xdr:cNvPr id="467" name="円/楕円 466"/>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104157</xdr:rowOff>
    </xdr:from>
    <xdr:ext cx="736600" cy="259045"/>
    <xdr:sp macro="" textlink="">
      <xdr:nvSpPr>
        <xdr:cNvPr id="468" name="テキスト ボックス 467"/>
        <xdr:cNvSpPr txBox="1"/>
      </xdr:nvSpPr>
      <xdr:spPr>
        <a:xfrm>
          <a:off x="15798800" y="26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143863</xdr:rowOff>
    </xdr:from>
    <xdr:to>
      <xdr:col>22</xdr:col>
      <xdr:colOff>254000</xdr:colOff>
      <xdr:row>18</xdr:row>
      <xdr:rowOff>74013</xdr:rowOff>
    </xdr:to>
    <xdr:sp macro="" textlink="">
      <xdr:nvSpPr>
        <xdr:cNvPr id="469" name="円/楕円 468"/>
        <xdr:cNvSpPr/>
      </xdr:nvSpPr>
      <xdr:spPr>
        <a:xfrm>
          <a:off x="152400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84190</xdr:rowOff>
    </xdr:from>
    <xdr:ext cx="762000" cy="259045"/>
    <xdr:sp macro="" textlink="">
      <xdr:nvSpPr>
        <xdr:cNvPr id="470" name="テキスト ボックス 469"/>
        <xdr:cNvSpPr txBox="1"/>
      </xdr:nvSpPr>
      <xdr:spPr>
        <a:xfrm>
          <a:off x="14909800" y="28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54328</xdr:rowOff>
    </xdr:from>
    <xdr:to>
      <xdr:col>21</xdr:col>
      <xdr:colOff>50800</xdr:colOff>
      <xdr:row>19</xdr:row>
      <xdr:rowOff>155928</xdr:rowOff>
    </xdr:to>
    <xdr:sp macro="" textlink="">
      <xdr:nvSpPr>
        <xdr:cNvPr id="471" name="円/楕円 470"/>
        <xdr:cNvSpPr/>
      </xdr:nvSpPr>
      <xdr:spPr>
        <a:xfrm>
          <a:off x="14351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140705</xdr:rowOff>
    </xdr:from>
    <xdr:ext cx="762000" cy="259045"/>
    <xdr:sp macro="" textlink="">
      <xdr:nvSpPr>
        <xdr:cNvPr id="472" name="テキスト ボックス 471"/>
        <xdr:cNvSpPr txBox="1"/>
      </xdr:nvSpPr>
      <xdr:spPr>
        <a:xfrm>
          <a:off x="14020800" y="3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3528</xdr:rowOff>
    </xdr:from>
    <xdr:to>
      <xdr:col>19</xdr:col>
      <xdr:colOff>533400</xdr:colOff>
      <xdr:row>20</xdr:row>
      <xdr:rowOff>105128</xdr:rowOff>
    </xdr:to>
    <xdr:sp macro="" textlink="">
      <xdr:nvSpPr>
        <xdr:cNvPr id="473" name="円/楕円 472"/>
        <xdr:cNvSpPr/>
      </xdr:nvSpPr>
      <xdr:spPr>
        <a:xfrm>
          <a:off x="13462000" y="34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115305</xdr:rowOff>
    </xdr:from>
    <xdr:ext cx="762000" cy="259045"/>
    <xdr:sp macro="" textlink="">
      <xdr:nvSpPr>
        <xdr:cNvPr id="474" name="テキスト ボックス 473"/>
        <xdr:cNvSpPr txBox="1"/>
      </xdr:nvSpPr>
      <xdr:spPr>
        <a:xfrm>
          <a:off x="13131800" y="32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合併前後の退職者数の不補充のほか、近年の退職数以内の補充の効果が出ており、対前年度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ポイントの減で、また、類似団体と比較しても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年度幼稚園廃止のほか、可能な民間委託等を早期に進め人件費削減に一層努める。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75293</xdr:rowOff>
    </xdr:from>
    <xdr:to>
      <xdr:col>7</xdr:col>
      <xdr:colOff>15875</xdr:colOff>
      <xdr:row>35</xdr:row>
      <xdr:rowOff>86178</xdr:rowOff>
    </xdr:to>
    <xdr:cxnSp macro="">
      <xdr:nvCxnSpPr>
        <xdr:cNvPr id="68" name="直線コネクタ 67"/>
        <xdr:cNvCxnSpPr/>
      </xdr:nvCxnSpPr>
      <xdr:spPr>
        <a:xfrm flipV="1">
          <a:off x="3987800" y="607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36</xdr:row>
      <xdr:rowOff>12700</xdr:rowOff>
    </xdr:to>
    <xdr:cxnSp macro="">
      <xdr:nvCxnSpPr>
        <xdr:cNvPr id="71" name="直線コネクタ 70"/>
        <xdr:cNvCxnSpPr/>
      </xdr:nvCxnSpPr>
      <xdr:spPr>
        <a:xfrm flipV="1">
          <a:off x="3098800" y="608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165100</xdr:rowOff>
    </xdr:to>
    <xdr:cxnSp macro="">
      <xdr:nvCxnSpPr>
        <xdr:cNvPr id="74" name="直線コネクタ 73"/>
        <xdr:cNvCxnSpPr/>
      </xdr:nvCxnSpPr>
      <xdr:spPr>
        <a:xfrm flipV="1">
          <a:off x="2209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36</xdr:row>
      <xdr:rowOff>165100</xdr:rowOff>
    </xdr:to>
    <xdr:cxnSp macro="">
      <xdr:nvCxnSpPr>
        <xdr:cNvPr id="77" name="直線コネクタ 76"/>
        <xdr:cNvCxnSpPr/>
      </xdr:nvCxnSpPr>
      <xdr:spPr>
        <a:xfrm>
          <a:off x="1320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24493</xdr:rowOff>
    </xdr:from>
    <xdr:to>
      <xdr:col>7</xdr:col>
      <xdr:colOff>66675</xdr:colOff>
      <xdr:row>35</xdr:row>
      <xdr:rowOff>126093</xdr:rowOff>
    </xdr:to>
    <xdr:sp macro="" textlink="">
      <xdr:nvSpPr>
        <xdr:cNvPr id="87" name="円/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1" name="円/楕円 90"/>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2" name="テキスト ボックス 9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3" name="円/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5" name="円/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6" name="テキスト ボックス 95"/>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上昇傾向にあるのは、電算システム保守等のランニングコストの増が主な原因であるが、類似団体平均より低く、全国、県平均よりも低い水準にあるので、今後もこの状態を維持するよう努める。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20</xdr:row>
      <xdr:rowOff>76200</xdr:rowOff>
    </xdr:to>
    <xdr:cxnSp macro="">
      <xdr:nvCxnSpPr>
        <xdr:cNvPr id="124" name="直線コネクタ 123"/>
        <xdr:cNvCxnSpPr/>
      </xdr:nvCxnSpPr>
      <xdr:spPr>
        <a:xfrm flipV="1">
          <a:off x="16510000" y="2286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48277</xdr:rowOff>
    </xdr:from>
    <xdr:ext cx="762000" cy="259045"/>
    <xdr:sp macro="" textlink="">
      <xdr:nvSpPr>
        <xdr:cNvPr id="125"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76200</xdr:rowOff>
    </xdr:from>
    <xdr:to>
      <xdr:col>24</xdr:col>
      <xdr:colOff>120650</xdr:colOff>
      <xdr:row>20</xdr:row>
      <xdr:rowOff>76200</xdr:rowOff>
    </xdr:to>
    <xdr:cxnSp macro="">
      <xdr:nvCxnSpPr>
        <xdr:cNvPr id="126" name="直線コネクタ 125"/>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7"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8" name="直線コネクタ 127"/>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25400</xdr:rowOff>
    </xdr:to>
    <xdr:cxnSp macro="">
      <xdr:nvCxnSpPr>
        <xdr:cNvPr id="129" name="直線コネクタ 128"/>
        <xdr:cNvCxnSpPr/>
      </xdr:nvCxnSpPr>
      <xdr:spPr>
        <a:xfrm>
          <a:off x="15671800" y="237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30"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31" name="フローチャート : 判断 130"/>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13</xdr:row>
      <xdr:rowOff>158750</xdr:rowOff>
    </xdr:to>
    <xdr:cxnSp macro="">
      <xdr:nvCxnSpPr>
        <xdr:cNvPr id="132" name="直線コネクタ 131"/>
        <xdr:cNvCxnSpPr/>
      </xdr:nvCxnSpPr>
      <xdr:spPr>
        <a:xfrm flipV="1">
          <a:off x="14782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107950</xdr:rowOff>
    </xdr:from>
    <xdr:to>
      <xdr:col>22</xdr:col>
      <xdr:colOff>615950</xdr:colOff>
      <xdr:row>16</xdr:row>
      <xdr:rowOff>38100</xdr:rowOff>
    </xdr:to>
    <xdr:sp macro="" textlink="">
      <xdr:nvSpPr>
        <xdr:cNvPr id="133" name="フローチャート : 判断 132"/>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22877</xdr:rowOff>
    </xdr:from>
    <xdr:ext cx="736600" cy="259045"/>
    <xdr:sp macro="" textlink="">
      <xdr:nvSpPr>
        <xdr:cNvPr id="134" name="テキスト ボックス 133"/>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13</xdr:row>
      <xdr:rowOff>158750</xdr:rowOff>
    </xdr:to>
    <xdr:cxnSp macro="">
      <xdr:nvCxnSpPr>
        <xdr:cNvPr id="135" name="直線コネクタ 134"/>
        <xdr:cNvCxnSpPr/>
      </xdr:nvCxnSpPr>
      <xdr:spPr>
        <a:xfrm>
          <a:off x="13893800" y="231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7" name="テキスト ボックス 136"/>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82550</xdr:rowOff>
    </xdr:to>
    <xdr:cxnSp macro="">
      <xdr:nvCxnSpPr>
        <xdr:cNvPr id="138" name="直線コネクタ 137"/>
        <xdr:cNvCxnSpPr/>
      </xdr:nvCxnSpPr>
      <xdr:spPr>
        <a:xfrm>
          <a:off x="13004800" y="222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114300</xdr:rowOff>
    </xdr:from>
    <xdr:to>
      <xdr:col>20</xdr:col>
      <xdr:colOff>209550</xdr:colOff>
      <xdr:row>15</xdr:row>
      <xdr:rowOff>44450</xdr:rowOff>
    </xdr:to>
    <xdr:sp macro="" textlink="">
      <xdr:nvSpPr>
        <xdr:cNvPr id="139" name="フローチャート : 判断 138"/>
        <xdr:cNvSpPr/>
      </xdr:nvSpPr>
      <xdr:spPr>
        <a:xfrm>
          <a:off x="13843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41" name="フローチャート : 判断 140"/>
        <xdr:cNvSpPr/>
      </xdr:nvSpPr>
      <xdr:spPr>
        <a:xfrm>
          <a:off x="12954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8" name="円/楕円 147"/>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9"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107950</xdr:rowOff>
    </xdr:from>
    <xdr:to>
      <xdr:col>21</xdr:col>
      <xdr:colOff>412750</xdr:colOff>
      <xdr:row>14</xdr:row>
      <xdr:rowOff>38100</xdr:rowOff>
    </xdr:to>
    <xdr:sp macro="" textlink="">
      <xdr:nvSpPr>
        <xdr:cNvPr id="152" name="円/楕円 151"/>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48277</xdr:rowOff>
    </xdr:from>
    <xdr:ext cx="762000" cy="259045"/>
    <xdr:sp macro="" textlink="">
      <xdr:nvSpPr>
        <xdr:cNvPr id="153" name="テキスト ボックス 152"/>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4" name="円/楕円 153"/>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5" name="テキスト ボックス 154"/>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6" name="円/楕円 155"/>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7" name="テキスト ボックス 156"/>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全国平均、県内平均と比較して約半分程度の数値となっているものの、</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年の合併以後、上昇傾向にある。これは、児童発達支援や重度心身障害者医療の増加が見られるためである。今後も上昇傾向が見込まれるため、頻回</a:t>
          </a:r>
          <a:r>
            <a:rPr kumimoji="1" lang="ja-JP" altLang="en-US" sz="1100">
              <a:solidFill>
                <a:schemeClr val="dk1"/>
              </a:solidFill>
              <a:effectLst/>
              <a:latin typeface="+mn-lt"/>
              <a:ea typeface="+mn-ea"/>
              <a:cs typeface="+mn-cs"/>
            </a:rPr>
            <a:t>受診</a:t>
          </a:r>
          <a:r>
            <a:rPr kumimoji="1" lang="ja-JP" altLang="ja-JP" sz="1100">
              <a:solidFill>
                <a:schemeClr val="dk1"/>
              </a:solidFill>
              <a:effectLst/>
              <a:latin typeface="+mn-lt"/>
              <a:ea typeface="+mn-ea"/>
              <a:cs typeface="+mn-cs"/>
            </a:rPr>
            <a:t>や重複</a:t>
          </a:r>
          <a:r>
            <a:rPr kumimoji="1" lang="ja-JP" altLang="en-US" sz="1100">
              <a:solidFill>
                <a:schemeClr val="dk1"/>
              </a:solidFill>
              <a:effectLst/>
              <a:latin typeface="+mn-lt"/>
              <a:ea typeface="+mn-ea"/>
              <a:cs typeface="+mn-cs"/>
            </a:rPr>
            <a:t>受診</a:t>
          </a:r>
          <a:r>
            <a:rPr kumimoji="1" lang="ja-JP" altLang="ja-JP" sz="1100">
              <a:solidFill>
                <a:schemeClr val="dk1"/>
              </a:solidFill>
              <a:effectLst/>
              <a:latin typeface="+mn-lt"/>
              <a:ea typeface="+mn-ea"/>
              <a:cs typeface="+mn-cs"/>
            </a:rPr>
            <a:t>など、不適切な診療がないかチェックするなど、増加抑制に努める。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5" name="直線コネクタ 184"/>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146050</xdr:rowOff>
    </xdr:to>
    <xdr:cxnSp macro="">
      <xdr:nvCxnSpPr>
        <xdr:cNvPr id="190" name="直線コネクタ 189"/>
        <xdr:cNvCxnSpPr/>
      </xdr:nvCxnSpPr>
      <xdr:spPr>
        <a:xfrm>
          <a:off x="3987800" y="978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3" name="直線コネクタ 192"/>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146050</xdr:rowOff>
    </xdr:to>
    <xdr:cxnSp macro="">
      <xdr:nvCxnSpPr>
        <xdr:cNvPr id="196" name="直線コネクタ 195"/>
        <xdr:cNvCxnSpPr/>
      </xdr:nvCxnSpPr>
      <xdr:spPr>
        <a:xfrm>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8" name="テキスト ボックス 197"/>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69850</xdr:rowOff>
    </xdr:to>
    <xdr:cxnSp macro="">
      <xdr:nvCxnSpPr>
        <xdr:cNvPr id="199" name="直線コネクタ 198"/>
        <xdr:cNvCxnSpPr/>
      </xdr:nvCxnSpPr>
      <xdr:spPr>
        <a:xfrm>
          <a:off x="1320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0" name="フローチャート :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9" name="円/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1" name="円/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2" name="テキスト ボックス 211"/>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3" name="円/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5" name="円/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6" name="テキスト ボックス 21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7" name="円/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8" name="テキスト ボックス 21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類似団体平均を上回っている要因は、下水道事業への繰出し基準以上の繰出金と国保特別会計の赤字補填によるものである。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年度において初めて国保特別会計において赤字補填が発生しており、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なっている。他の特別会計は全て国の繰出し基準に基づき繰出しているので、下水道事業においては、独立採算の原則に立ち返った料金の値上げ等による健全化を、国保特別会計においては、税の改定をし、改善を図っ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63500</xdr:rowOff>
    </xdr:from>
    <xdr:to>
      <xdr:col>24</xdr:col>
      <xdr:colOff>31750</xdr:colOff>
      <xdr:row>61</xdr:row>
      <xdr:rowOff>133350</xdr:rowOff>
    </xdr:to>
    <xdr:cxnSp macro="">
      <xdr:nvCxnSpPr>
        <xdr:cNvPr id="246" name="直線コネクタ 245"/>
        <xdr:cNvCxnSpPr/>
      </xdr:nvCxnSpPr>
      <xdr:spPr>
        <a:xfrm flipV="1">
          <a:off x="16510000" y="93218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7"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8" name="直線コネクタ 247"/>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149877</xdr:rowOff>
    </xdr:from>
    <xdr:ext cx="762000" cy="259045"/>
    <xdr:sp macro="" textlink="">
      <xdr:nvSpPr>
        <xdr:cNvPr id="249" name="その他最大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63500</xdr:rowOff>
    </xdr:from>
    <xdr:to>
      <xdr:col>24</xdr:col>
      <xdr:colOff>120650</xdr:colOff>
      <xdr:row>54</xdr:row>
      <xdr:rowOff>63500</xdr:rowOff>
    </xdr:to>
    <xdr:cxnSp macro="">
      <xdr:nvCxnSpPr>
        <xdr:cNvPr id="250" name="直線コネクタ 249"/>
        <xdr:cNvCxnSpPr/>
      </xdr:nvCxnSpPr>
      <xdr:spPr>
        <a:xfrm>
          <a:off x="16421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82550</xdr:rowOff>
    </xdr:from>
    <xdr:to>
      <xdr:col>24</xdr:col>
      <xdr:colOff>31750</xdr:colOff>
      <xdr:row>62</xdr:row>
      <xdr:rowOff>25400</xdr:rowOff>
    </xdr:to>
    <xdr:cxnSp macro="">
      <xdr:nvCxnSpPr>
        <xdr:cNvPr id="251" name="直線コネクタ 250"/>
        <xdr:cNvCxnSpPr/>
      </xdr:nvCxnSpPr>
      <xdr:spPr>
        <a:xfrm flipV="1">
          <a:off x="15671800" y="1054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53" name="フローチャート : 判断 252"/>
        <xdr:cNvSpPr/>
      </xdr:nvSpPr>
      <xdr:spPr>
        <a:xfrm>
          <a:off x="1645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69850</xdr:rowOff>
    </xdr:from>
    <xdr:to>
      <xdr:col>22</xdr:col>
      <xdr:colOff>565150</xdr:colOff>
      <xdr:row>62</xdr:row>
      <xdr:rowOff>25400</xdr:rowOff>
    </xdr:to>
    <xdr:cxnSp macro="">
      <xdr:nvCxnSpPr>
        <xdr:cNvPr id="254" name="直線コネクタ 253"/>
        <xdr:cNvCxnSpPr/>
      </xdr:nvCxnSpPr>
      <xdr:spPr>
        <a:xfrm>
          <a:off x="14782800" y="10528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114300</xdr:rowOff>
    </xdr:from>
    <xdr:to>
      <xdr:col>22</xdr:col>
      <xdr:colOff>615950</xdr:colOff>
      <xdr:row>59</xdr:row>
      <xdr:rowOff>44450</xdr:rowOff>
    </xdr:to>
    <xdr:sp macro="" textlink="">
      <xdr:nvSpPr>
        <xdr:cNvPr id="255" name="フローチャート :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69850</xdr:rowOff>
    </xdr:from>
    <xdr:to>
      <xdr:col>21</xdr:col>
      <xdr:colOff>361950</xdr:colOff>
      <xdr:row>61</xdr:row>
      <xdr:rowOff>69850</xdr:rowOff>
    </xdr:to>
    <xdr:cxnSp macro="">
      <xdr:nvCxnSpPr>
        <xdr:cNvPr id="257" name="直線コネクタ 256"/>
        <xdr:cNvCxnSpPr/>
      </xdr:nvCxnSpPr>
      <xdr:spPr>
        <a:xfrm>
          <a:off x="13893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50800</xdr:rowOff>
    </xdr:from>
    <xdr:to>
      <xdr:col>21</xdr:col>
      <xdr:colOff>412750</xdr:colOff>
      <xdr:row>58</xdr:row>
      <xdr:rowOff>152400</xdr:rowOff>
    </xdr:to>
    <xdr:sp macro="" textlink="">
      <xdr:nvSpPr>
        <xdr:cNvPr id="258" name="フローチャート : 判断 257"/>
        <xdr:cNvSpPr/>
      </xdr:nvSpPr>
      <xdr:spPr>
        <a:xfrm>
          <a:off x="14732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158750</xdr:rowOff>
    </xdr:from>
    <xdr:to>
      <xdr:col>20</xdr:col>
      <xdr:colOff>158750</xdr:colOff>
      <xdr:row>61</xdr:row>
      <xdr:rowOff>69850</xdr:rowOff>
    </xdr:to>
    <xdr:cxnSp macro="">
      <xdr:nvCxnSpPr>
        <xdr:cNvPr id="260" name="直線コネクタ 259"/>
        <xdr:cNvCxnSpPr/>
      </xdr:nvCxnSpPr>
      <xdr:spPr>
        <a:xfrm>
          <a:off x="13004800" y="10274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25400</xdr:rowOff>
    </xdr:from>
    <xdr:to>
      <xdr:col>20</xdr:col>
      <xdr:colOff>209550</xdr:colOff>
      <xdr:row>58</xdr:row>
      <xdr:rowOff>127000</xdr:rowOff>
    </xdr:to>
    <xdr:sp macro="" textlink="">
      <xdr:nvSpPr>
        <xdr:cNvPr id="261" name="フローチャート :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146050</xdr:rowOff>
    </xdr:from>
    <xdr:to>
      <xdr:col>19</xdr:col>
      <xdr:colOff>6350</xdr:colOff>
      <xdr:row>58</xdr:row>
      <xdr:rowOff>76200</xdr:rowOff>
    </xdr:to>
    <xdr:sp macro="" textlink="">
      <xdr:nvSpPr>
        <xdr:cNvPr id="263" name="フローチャート : 判断 262"/>
        <xdr:cNvSpPr/>
      </xdr:nvSpPr>
      <xdr:spPr>
        <a:xfrm>
          <a:off x="12954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31750</xdr:rowOff>
    </xdr:from>
    <xdr:to>
      <xdr:col>24</xdr:col>
      <xdr:colOff>82550</xdr:colOff>
      <xdr:row>61</xdr:row>
      <xdr:rowOff>133350</xdr:rowOff>
    </xdr:to>
    <xdr:sp macro="" textlink="">
      <xdr:nvSpPr>
        <xdr:cNvPr id="270" name="円/楕円 269"/>
        <xdr:cNvSpPr/>
      </xdr:nvSpPr>
      <xdr:spPr>
        <a:xfrm>
          <a:off x="164592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111777</xdr:rowOff>
    </xdr:from>
    <xdr:ext cx="762000" cy="259045"/>
    <xdr:sp macro="" textlink="">
      <xdr:nvSpPr>
        <xdr:cNvPr id="271"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146050</xdr:rowOff>
    </xdr:from>
    <xdr:to>
      <xdr:col>22</xdr:col>
      <xdr:colOff>615950</xdr:colOff>
      <xdr:row>62</xdr:row>
      <xdr:rowOff>76200</xdr:rowOff>
    </xdr:to>
    <xdr:sp macro="" textlink="">
      <xdr:nvSpPr>
        <xdr:cNvPr id="272" name="円/楕円 271"/>
        <xdr:cNvSpPr/>
      </xdr:nvSpPr>
      <xdr:spPr>
        <a:xfrm>
          <a:off x="15621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60977</xdr:rowOff>
    </xdr:from>
    <xdr:ext cx="736600" cy="259045"/>
    <xdr:sp macro="" textlink="">
      <xdr:nvSpPr>
        <xdr:cNvPr id="273" name="テキスト ボックス 272"/>
        <xdr:cNvSpPr txBox="1"/>
      </xdr:nvSpPr>
      <xdr:spPr>
        <a:xfrm>
          <a:off x="15290800" y="106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74" name="円/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19050</xdr:rowOff>
    </xdr:from>
    <xdr:to>
      <xdr:col>20</xdr:col>
      <xdr:colOff>209550</xdr:colOff>
      <xdr:row>61</xdr:row>
      <xdr:rowOff>120650</xdr:rowOff>
    </xdr:to>
    <xdr:sp macro="" textlink="">
      <xdr:nvSpPr>
        <xdr:cNvPr id="276" name="円/楕円 275"/>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105427</xdr:rowOff>
    </xdr:from>
    <xdr:ext cx="762000" cy="259045"/>
    <xdr:sp macro="" textlink="">
      <xdr:nvSpPr>
        <xdr:cNvPr id="277" name="テキスト ボックス 276"/>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107950</xdr:rowOff>
    </xdr:from>
    <xdr:to>
      <xdr:col>19</xdr:col>
      <xdr:colOff>6350</xdr:colOff>
      <xdr:row>60</xdr:row>
      <xdr:rowOff>38100</xdr:rowOff>
    </xdr:to>
    <xdr:sp macro="" textlink="">
      <xdr:nvSpPr>
        <xdr:cNvPr id="278" name="円/楕円 277"/>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22877</xdr:rowOff>
    </xdr:from>
    <xdr:ext cx="762000" cy="259045"/>
    <xdr:sp macro="" textlink="">
      <xdr:nvSpPr>
        <xdr:cNvPr id="279" name="テキスト ボックス 278"/>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対前年度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ポイント改善したものの、依然として類似団体の</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倍、全国と比較しても２倍強と突出している。要因は、一部事務組合への負担金が大半を占めている。例年の病院事業のほか、消防においても、年々増加傾向にある。その他、ごみ処理関係や高齢者福祉施設なども含め、増加傾向に歯止めをかけるため、民間移譲や内部業務の民間委託、指定管理者制度等の活用に早期に着手し、負担金の軽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07" name="直線コネクタ 306"/>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1" name="直線コネクタ 31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157480</xdr:rowOff>
    </xdr:from>
    <xdr:to>
      <xdr:col>24</xdr:col>
      <xdr:colOff>31750</xdr:colOff>
      <xdr:row>41</xdr:row>
      <xdr:rowOff>1270</xdr:rowOff>
    </xdr:to>
    <xdr:cxnSp macro="">
      <xdr:nvCxnSpPr>
        <xdr:cNvPr id="312" name="直線コネクタ 311"/>
        <xdr:cNvCxnSpPr/>
      </xdr:nvCxnSpPr>
      <xdr:spPr>
        <a:xfrm flipV="1">
          <a:off x="15671800" y="7015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4" name="フローチャート :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66040</xdr:rowOff>
    </xdr:from>
    <xdr:to>
      <xdr:col>22</xdr:col>
      <xdr:colOff>565150</xdr:colOff>
      <xdr:row>41</xdr:row>
      <xdr:rowOff>1270</xdr:rowOff>
    </xdr:to>
    <xdr:cxnSp macro="">
      <xdr:nvCxnSpPr>
        <xdr:cNvPr id="315" name="直線コネクタ 314"/>
        <xdr:cNvCxnSpPr/>
      </xdr:nvCxnSpPr>
      <xdr:spPr>
        <a:xfrm>
          <a:off x="14782800" y="692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20320</xdr:rowOff>
    </xdr:from>
    <xdr:to>
      <xdr:col>21</xdr:col>
      <xdr:colOff>361950</xdr:colOff>
      <xdr:row>40</xdr:row>
      <xdr:rowOff>66040</xdr:rowOff>
    </xdr:to>
    <xdr:cxnSp macro="">
      <xdr:nvCxnSpPr>
        <xdr:cNvPr id="318" name="直線コネクタ 317"/>
        <xdr:cNvCxnSpPr/>
      </xdr:nvCxnSpPr>
      <xdr:spPr>
        <a:xfrm>
          <a:off x="13893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19" name="フローチャート : 判断 318"/>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0" name="テキスト ボックス 319"/>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92710</xdr:rowOff>
    </xdr:from>
    <xdr:to>
      <xdr:col>20</xdr:col>
      <xdr:colOff>158750</xdr:colOff>
      <xdr:row>40</xdr:row>
      <xdr:rowOff>20320</xdr:rowOff>
    </xdr:to>
    <xdr:cxnSp macro="">
      <xdr:nvCxnSpPr>
        <xdr:cNvPr id="321" name="直線コネクタ 320"/>
        <xdr:cNvCxnSpPr/>
      </xdr:nvCxnSpPr>
      <xdr:spPr>
        <a:xfrm>
          <a:off x="13004800" y="677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2" name="フローチャート : 判断 321"/>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3" name="テキスト ボックス 322"/>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4" name="フローチャート : 判断 323"/>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5" name="テキスト ボックス 324"/>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106680</xdr:rowOff>
    </xdr:from>
    <xdr:to>
      <xdr:col>24</xdr:col>
      <xdr:colOff>82550</xdr:colOff>
      <xdr:row>41</xdr:row>
      <xdr:rowOff>36830</xdr:rowOff>
    </xdr:to>
    <xdr:sp macro="" textlink="">
      <xdr:nvSpPr>
        <xdr:cNvPr id="331" name="円/楕円 330"/>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15257</xdr:rowOff>
    </xdr:from>
    <xdr:ext cx="762000" cy="259045"/>
    <xdr:sp macro="" textlink="">
      <xdr:nvSpPr>
        <xdr:cNvPr id="332"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121920</xdr:rowOff>
    </xdr:from>
    <xdr:to>
      <xdr:col>22</xdr:col>
      <xdr:colOff>615950</xdr:colOff>
      <xdr:row>41</xdr:row>
      <xdr:rowOff>52070</xdr:rowOff>
    </xdr:to>
    <xdr:sp macro="" textlink="">
      <xdr:nvSpPr>
        <xdr:cNvPr id="333" name="円/楕円 332"/>
        <xdr:cNvSpPr/>
      </xdr:nvSpPr>
      <xdr:spPr>
        <a:xfrm>
          <a:off x="15621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36847</xdr:rowOff>
    </xdr:from>
    <xdr:ext cx="736600" cy="259045"/>
    <xdr:sp macro="" textlink="">
      <xdr:nvSpPr>
        <xdr:cNvPr id="334" name="テキスト ボックス 333"/>
        <xdr:cNvSpPr txBox="1"/>
      </xdr:nvSpPr>
      <xdr:spPr>
        <a:xfrm>
          <a:off x="15290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15240</xdr:rowOff>
    </xdr:from>
    <xdr:to>
      <xdr:col>21</xdr:col>
      <xdr:colOff>412750</xdr:colOff>
      <xdr:row>40</xdr:row>
      <xdr:rowOff>116840</xdr:rowOff>
    </xdr:to>
    <xdr:sp macro="" textlink="">
      <xdr:nvSpPr>
        <xdr:cNvPr id="335" name="円/楕円 334"/>
        <xdr:cNvSpPr/>
      </xdr:nvSpPr>
      <xdr:spPr>
        <a:xfrm>
          <a:off x="14732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101617</xdr:rowOff>
    </xdr:from>
    <xdr:ext cx="762000" cy="259045"/>
    <xdr:sp macro="" textlink="">
      <xdr:nvSpPr>
        <xdr:cNvPr id="336" name="テキスト ボックス 335"/>
        <xdr:cNvSpPr txBox="1"/>
      </xdr:nvSpPr>
      <xdr:spPr>
        <a:xfrm>
          <a:off x="14401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140970</xdr:rowOff>
    </xdr:from>
    <xdr:to>
      <xdr:col>20</xdr:col>
      <xdr:colOff>209550</xdr:colOff>
      <xdr:row>40</xdr:row>
      <xdr:rowOff>71120</xdr:rowOff>
    </xdr:to>
    <xdr:sp macro="" textlink="">
      <xdr:nvSpPr>
        <xdr:cNvPr id="337" name="円/楕円 336"/>
        <xdr:cNvSpPr/>
      </xdr:nvSpPr>
      <xdr:spPr>
        <a:xfrm>
          <a:off x="13843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55897</xdr:rowOff>
    </xdr:from>
    <xdr:ext cx="762000" cy="259045"/>
    <xdr:sp macro="" textlink="">
      <xdr:nvSpPr>
        <xdr:cNvPr id="338" name="テキスト ボックス 337"/>
        <xdr:cNvSpPr txBox="1"/>
      </xdr:nvSpPr>
      <xdr:spPr>
        <a:xfrm>
          <a:off x="13512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9" name="円/楕円 338"/>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40" name="テキスト ボックス 339"/>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道路整備事業と学校施設整備事業で起債発行額が対前年度比で約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百万円の増となったが、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百万円の繰上償還を行ったことにより、対前年度比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ポイント減少した。今後も起債発行を極力抑制し、可能な範囲で繰上償還していく。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66" name="直線コネクタ 365"/>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7"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8" name="直線コネクタ 367"/>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69"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0" name="直線コネクタ 369"/>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76</xdr:row>
      <xdr:rowOff>122428</xdr:rowOff>
    </xdr:to>
    <xdr:cxnSp macro="">
      <xdr:nvCxnSpPr>
        <xdr:cNvPr id="371" name="直線コネクタ 370"/>
        <xdr:cNvCxnSpPr/>
      </xdr:nvCxnSpPr>
      <xdr:spPr>
        <a:xfrm flipV="1">
          <a:off x="3987800" y="12924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2"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3" name="フローチャート : 判断 372"/>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122428</xdr:rowOff>
    </xdr:to>
    <xdr:cxnSp macro="">
      <xdr:nvCxnSpPr>
        <xdr:cNvPr id="374" name="直線コネクタ 373"/>
        <xdr:cNvCxnSpPr/>
      </xdr:nvCxnSpPr>
      <xdr:spPr>
        <a:xfrm>
          <a:off x="3098800" y="13125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5" name="フローチャート : 判断 374"/>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76" name="テキスト ボックス 375"/>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149861</xdr:rowOff>
    </xdr:to>
    <xdr:cxnSp macro="">
      <xdr:nvCxnSpPr>
        <xdr:cNvPr id="377" name="直線コネクタ 376"/>
        <xdr:cNvCxnSpPr/>
      </xdr:nvCxnSpPr>
      <xdr:spPr>
        <a:xfrm flipV="1">
          <a:off x="2209800" y="131251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78" name="フローチャート : 判断 377"/>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79" name="テキスト ボックス 378"/>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51563</xdr:rowOff>
    </xdr:to>
    <xdr:cxnSp macro="">
      <xdr:nvCxnSpPr>
        <xdr:cNvPr id="380" name="直線コネクタ 379"/>
        <xdr:cNvCxnSpPr/>
      </xdr:nvCxnSpPr>
      <xdr:spPr>
        <a:xfrm flipV="1">
          <a:off x="1320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1" name="フローチャート : 判断 380"/>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2" name="テキスト ボックス 381"/>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3" name="フローチャート : 判断 382"/>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4" name="テキスト ボックス 38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90" name="円/楕円 389"/>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91"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92" name="円/楕円 391"/>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93" name="テキスト ボックス 392"/>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4" name="円/楕円 393"/>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5" name="テキスト ボックス 394"/>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6" name="円/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7" name="テキスト ボックス 39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8" name="円/楕円 397"/>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9" name="テキスト ボックス 39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公債費以外の項目についての分析は、各項目において記載しているので省略する。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5" name="直線コネクタ 424"/>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26"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27" name="直線コネクタ 426"/>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28"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29" name="直線コネクタ 428"/>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94996</xdr:rowOff>
    </xdr:from>
    <xdr:to>
      <xdr:col>24</xdr:col>
      <xdr:colOff>31750</xdr:colOff>
      <xdr:row>80</xdr:row>
      <xdr:rowOff>99568</xdr:rowOff>
    </xdr:to>
    <xdr:cxnSp macro="">
      <xdr:nvCxnSpPr>
        <xdr:cNvPr id="430" name="直線コネクタ 429"/>
        <xdr:cNvCxnSpPr/>
      </xdr:nvCxnSpPr>
      <xdr:spPr>
        <a:xfrm flipV="1">
          <a:off x="15671800" y="138109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1"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2" name="フローチャート : 判断 431"/>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26415</xdr:rowOff>
    </xdr:from>
    <xdr:to>
      <xdr:col>22</xdr:col>
      <xdr:colOff>565150</xdr:colOff>
      <xdr:row>80</xdr:row>
      <xdr:rowOff>99568</xdr:rowOff>
    </xdr:to>
    <xdr:cxnSp macro="">
      <xdr:nvCxnSpPr>
        <xdr:cNvPr id="433" name="直線コネクタ 432"/>
        <xdr:cNvCxnSpPr/>
      </xdr:nvCxnSpPr>
      <xdr:spPr>
        <a:xfrm>
          <a:off x="14782800" y="137424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4" name="フローチャート :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17272</xdr:rowOff>
    </xdr:from>
    <xdr:to>
      <xdr:col>21</xdr:col>
      <xdr:colOff>361950</xdr:colOff>
      <xdr:row>80</xdr:row>
      <xdr:rowOff>26415</xdr:rowOff>
    </xdr:to>
    <xdr:cxnSp macro="">
      <xdr:nvCxnSpPr>
        <xdr:cNvPr id="436" name="直線コネクタ 435"/>
        <xdr:cNvCxnSpPr/>
      </xdr:nvCxnSpPr>
      <xdr:spPr>
        <a:xfrm>
          <a:off x="13893800" y="137332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8" name="テキスト ボックス 43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80</xdr:row>
      <xdr:rowOff>17272</xdr:rowOff>
    </xdr:to>
    <xdr:cxnSp macro="">
      <xdr:nvCxnSpPr>
        <xdr:cNvPr id="439" name="直線コネクタ 438"/>
        <xdr:cNvCxnSpPr/>
      </xdr:nvCxnSpPr>
      <xdr:spPr>
        <a:xfrm>
          <a:off x="13004800" y="13513815"/>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0" name="フローチャート :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2" name="フローチャート : 判断 441"/>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3" name="テキスト ボックス 442"/>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44196</xdr:rowOff>
    </xdr:from>
    <xdr:to>
      <xdr:col>24</xdr:col>
      <xdr:colOff>82550</xdr:colOff>
      <xdr:row>80</xdr:row>
      <xdr:rowOff>145796</xdr:rowOff>
    </xdr:to>
    <xdr:sp macro="" textlink="">
      <xdr:nvSpPr>
        <xdr:cNvPr id="449" name="円/楕円 448"/>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124223</xdr:rowOff>
    </xdr:from>
    <xdr:ext cx="762000" cy="259045"/>
    <xdr:sp macro="" textlink="">
      <xdr:nvSpPr>
        <xdr:cNvPr id="450"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48768</xdr:rowOff>
    </xdr:from>
    <xdr:to>
      <xdr:col>22</xdr:col>
      <xdr:colOff>615950</xdr:colOff>
      <xdr:row>80</xdr:row>
      <xdr:rowOff>150368</xdr:rowOff>
    </xdr:to>
    <xdr:sp macro="" textlink="">
      <xdr:nvSpPr>
        <xdr:cNvPr id="451" name="円/楕円 450"/>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135145</xdr:rowOff>
    </xdr:from>
    <xdr:ext cx="736600" cy="259045"/>
    <xdr:sp macro="" textlink="">
      <xdr:nvSpPr>
        <xdr:cNvPr id="452" name="テキスト ボックス 451"/>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147065</xdr:rowOff>
    </xdr:from>
    <xdr:to>
      <xdr:col>21</xdr:col>
      <xdr:colOff>412750</xdr:colOff>
      <xdr:row>80</xdr:row>
      <xdr:rowOff>77215</xdr:rowOff>
    </xdr:to>
    <xdr:sp macro="" textlink="">
      <xdr:nvSpPr>
        <xdr:cNvPr id="453" name="円/楕円 452"/>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61992</xdr:rowOff>
    </xdr:from>
    <xdr:ext cx="762000" cy="259045"/>
    <xdr:sp macro="" textlink="">
      <xdr:nvSpPr>
        <xdr:cNvPr id="454" name="テキスト ボックス 453"/>
        <xdr:cNvSpPr txBox="1"/>
      </xdr:nvSpPr>
      <xdr:spPr>
        <a:xfrm>
          <a:off x="14401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137922</xdr:rowOff>
    </xdr:from>
    <xdr:to>
      <xdr:col>20</xdr:col>
      <xdr:colOff>209550</xdr:colOff>
      <xdr:row>80</xdr:row>
      <xdr:rowOff>68072</xdr:rowOff>
    </xdr:to>
    <xdr:sp macro="" textlink="">
      <xdr:nvSpPr>
        <xdr:cNvPr id="455" name="円/楕円 454"/>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52849</xdr:rowOff>
    </xdr:from>
    <xdr:ext cx="762000" cy="259045"/>
    <xdr:sp macro="" textlink="">
      <xdr:nvSpPr>
        <xdr:cNvPr id="456" name="テキスト ボックス 455"/>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7" name="円/楕円 456"/>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8" name="テキスト ボックス 457"/>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青森県七戸町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120858</xdr:rowOff>
    </xdr:from>
    <xdr:to>
      <xdr:col>4</xdr:col>
      <xdr:colOff>1117600</xdr:colOff>
      <xdr:row>17</xdr:row>
      <xdr:rowOff>135931</xdr:rowOff>
    </xdr:to>
    <xdr:cxnSp macro="">
      <xdr:nvCxnSpPr>
        <xdr:cNvPr id="50" name="直線コネクタ 49"/>
        <xdr:cNvCxnSpPr/>
      </xdr:nvCxnSpPr>
      <xdr:spPr bwMode="auto">
        <a:xfrm flipV="1">
          <a:off x="5003800" y="3083133"/>
          <a:ext cx="647700" cy="1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135931</xdr:rowOff>
    </xdr:from>
    <xdr:to>
      <xdr:col>4</xdr:col>
      <xdr:colOff>469900</xdr:colOff>
      <xdr:row>17</xdr:row>
      <xdr:rowOff>145021</xdr:rowOff>
    </xdr:to>
    <xdr:cxnSp macro="">
      <xdr:nvCxnSpPr>
        <xdr:cNvPr id="53" name="直線コネクタ 52"/>
        <xdr:cNvCxnSpPr/>
      </xdr:nvCxnSpPr>
      <xdr:spPr bwMode="auto">
        <a:xfrm flipV="1">
          <a:off x="4305300" y="3098206"/>
          <a:ext cx="698500" cy="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120881</xdr:rowOff>
    </xdr:from>
    <xdr:to>
      <xdr:col>3</xdr:col>
      <xdr:colOff>904875</xdr:colOff>
      <xdr:row>17</xdr:row>
      <xdr:rowOff>145021</xdr:rowOff>
    </xdr:to>
    <xdr:cxnSp macro="">
      <xdr:nvCxnSpPr>
        <xdr:cNvPr id="56" name="直線コネクタ 55"/>
        <xdr:cNvCxnSpPr/>
      </xdr:nvCxnSpPr>
      <xdr:spPr bwMode="auto">
        <a:xfrm>
          <a:off x="3606800" y="3083156"/>
          <a:ext cx="698500" cy="2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120881</xdr:rowOff>
    </xdr:from>
    <xdr:to>
      <xdr:col>3</xdr:col>
      <xdr:colOff>206375</xdr:colOff>
      <xdr:row>17</xdr:row>
      <xdr:rowOff>121460</xdr:rowOff>
    </xdr:to>
    <xdr:cxnSp macro="">
      <xdr:nvCxnSpPr>
        <xdr:cNvPr id="59" name="直線コネクタ 58"/>
        <xdr:cNvCxnSpPr/>
      </xdr:nvCxnSpPr>
      <xdr:spPr bwMode="auto">
        <a:xfrm flipV="1">
          <a:off x="2908300" y="3083156"/>
          <a:ext cx="698500" cy="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70058</xdr:rowOff>
    </xdr:from>
    <xdr:to>
      <xdr:col>5</xdr:col>
      <xdr:colOff>34925</xdr:colOff>
      <xdr:row>18</xdr:row>
      <xdr:rowOff>208</xdr:rowOff>
    </xdr:to>
    <xdr:sp macro="" textlink="">
      <xdr:nvSpPr>
        <xdr:cNvPr id="69" name="円/楕円 68"/>
        <xdr:cNvSpPr/>
      </xdr:nvSpPr>
      <xdr:spPr bwMode="auto">
        <a:xfrm>
          <a:off x="56007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42135</xdr:rowOff>
    </xdr:from>
    <xdr:ext cx="762000" cy="259045"/>
    <xdr:sp macro="" textlink="">
      <xdr:nvSpPr>
        <xdr:cNvPr id="70" name="人口1人当たり決算額の推移該当値テキスト130"/>
        <xdr:cNvSpPr txBox="1"/>
      </xdr:nvSpPr>
      <xdr:spPr>
        <a:xfrm>
          <a:off x="5740400" y="300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85131</xdr:rowOff>
    </xdr:from>
    <xdr:to>
      <xdr:col>4</xdr:col>
      <xdr:colOff>520700</xdr:colOff>
      <xdr:row>18</xdr:row>
      <xdr:rowOff>15281</xdr:rowOff>
    </xdr:to>
    <xdr:sp macro="" textlink="">
      <xdr:nvSpPr>
        <xdr:cNvPr id="71" name="円/楕円 70"/>
        <xdr:cNvSpPr/>
      </xdr:nvSpPr>
      <xdr:spPr bwMode="auto">
        <a:xfrm>
          <a:off x="4953000" y="304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58</xdr:rowOff>
    </xdr:from>
    <xdr:ext cx="736600" cy="259045"/>
    <xdr:sp macro="" textlink="">
      <xdr:nvSpPr>
        <xdr:cNvPr id="72" name="テキスト ボックス 71"/>
        <xdr:cNvSpPr txBox="1"/>
      </xdr:nvSpPr>
      <xdr:spPr>
        <a:xfrm>
          <a:off x="4622800" y="313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94221</xdr:rowOff>
    </xdr:from>
    <xdr:to>
      <xdr:col>3</xdr:col>
      <xdr:colOff>955675</xdr:colOff>
      <xdr:row>18</xdr:row>
      <xdr:rowOff>24371</xdr:rowOff>
    </xdr:to>
    <xdr:sp macro="" textlink="">
      <xdr:nvSpPr>
        <xdr:cNvPr id="73" name="円/楕円 72"/>
        <xdr:cNvSpPr/>
      </xdr:nvSpPr>
      <xdr:spPr bwMode="auto">
        <a:xfrm>
          <a:off x="4254500" y="3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9148</xdr:rowOff>
    </xdr:from>
    <xdr:ext cx="762000" cy="259045"/>
    <xdr:sp macro="" textlink="">
      <xdr:nvSpPr>
        <xdr:cNvPr id="74" name="テキスト ボックス 73"/>
        <xdr:cNvSpPr txBox="1"/>
      </xdr:nvSpPr>
      <xdr:spPr>
        <a:xfrm>
          <a:off x="3924300" y="31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70081</xdr:rowOff>
    </xdr:from>
    <xdr:to>
      <xdr:col>3</xdr:col>
      <xdr:colOff>257175</xdr:colOff>
      <xdr:row>18</xdr:row>
      <xdr:rowOff>231</xdr:rowOff>
    </xdr:to>
    <xdr:sp macro="" textlink="">
      <xdr:nvSpPr>
        <xdr:cNvPr id="75" name="円/楕円 74"/>
        <xdr:cNvSpPr/>
      </xdr:nvSpPr>
      <xdr:spPr bwMode="auto">
        <a:xfrm>
          <a:off x="3556000" y="303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156458</xdr:rowOff>
    </xdr:from>
    <xdr:ext cx="762000" cy="259045"/>
    <xdr:sp macro="" textlink="">
      <xdr:nvSpPr>
        <xdr:cNvPr id="76" name="テキスト ボックス 75"/>
        <xdr:cNvSpPr txBox="1"/>
      </xdr:nvSpPr>
      <xdr:spPr>
        <a:xfrm>
          <a:off x="3225800" y="311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70660</xdr:rowOff>
    </xdr:from>
    <xdr:to>
      <xdr:col>2</xdr:col>
      <xdr:colOff>692150</xdr:colOff>
      <xdr:row>18</xdr:row>
      <xdr:rowOff>810</xdr:rowOff>
    </xdr:to>
    <xdr:sp macro="" textlink="">
      <xdr:nvSpPr>
        <xdr:cNvPr id="77" name="円/楕円 76"/>
        <xdr:cNvSpPr/>
      </xdr:nvSpPr>
      <xdr:spPr bwMode="auto">
        <a:xfrm>
          <a:off x="2857500" y="303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157037</xdr:rowOff>
    </xdr:from>
    <xdr:ext cx="762000" cy="259045"/>
    <xdr:sp macro="" textlink="">
      <xdr:nvSpPr>
        <xdr:cNvPr id="78" name="テキスト ボックス 77"/>
        <xdr:cNvSpPr txBox="1"/>
      </xdr:nvSpPr>
      <xdr:spPr>
        <a:xfrm>
          <a:off x="2527300" y="311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115208</xdr:rowOff>
    </xdr:from>
    <xdr:to>
      <xdr:col>4</xdr:col>
      <xdr:colOff>1117600</xdr:colOff>
      <xdr:row>37</xdr:row>
      <xdr:rowOff>121476</xdr:rowOff>
    </xdr:to>
    <xdr:cxnSp macro="">
      <xdr:nvCxnSpPr>
        <xdr:cNvPr id="112" name="直線コネクタ 111"/>
        <xdr:cNvCxnSpPr/>
      </xdr:nvCxnSpPr>
      <xdr:spPr bwMode="auto">
        <a:xfrm>
          <a:off x="5003800" y="7068458"/>
          <a:ext cx="647700" cy="17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18891</xdr:rowOff>
    </xdr:from>
    <xdr:to>
      <xdr:col>4</xdr:col>
      <xdr:colOff>469900</xdr:colOff>
      <xdr:row>36</xdr:row>
      <xdr:rowOff>115208</xdr:rowOff>
    </xdr:to>
    <xdr:cxnSp macro="">
      <xdr:nvCxnSpPr>
        <xdr:cNvPr id="115" name="直線コネクタ 114"/>
        <xdr:cNvCxnSpPr/>
      </xdr:nvCxnSpPr>
      <xdr:spPr bwMode="auto">
        <a:xfrm>
          <a:off x="4305300" y="6972141"/>
          <a:ext cx="6985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322834</xdr:rowOff>
    </xdr:from>
    <xdr:to>
      <xdr:col>3</xdr:col>
      <xdr:colOff>904875</xdr:colOff>
      <xdr:row>36</xdr:row>
      <xdr:rowOff>18891</xdr:rowOff>
    </xdr:to>
    <xdr:cxnSp macro="">
      <xdr:nvCxnSpPr>
        <xdr:cNvPr id="118" name="直線コネクタ 117"/>
        <xdr:cNvCxnSpPr/>
      </xdr:nvCxnSpPr>
      <xdr:spPr bwMode="auto">
        <a:xfrm>
          <a:off x="3606800" y="6933184"/>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260121</xdr:rowOff>
    </xdr:from>
    <xdr:to>
      <xdr:col>3</xdr:col>
      <xdr:colOff>206375</xdr:colOff>
      <xdr:row>35</xdr:row>
      <xdr:rowOff>322834</xdr:rowOff>
    </xdr:to>
    <xdr:cxnSp macro="">
      <xdr:nvCxnSpPr>
        <xdr:cNvPr id="121" name="直線コネクタ 120"/>
        <xdr:cNvCxnSpPr/>
      </xdr:nvCxnSpPr>
      <xdr:spPr bwMode="auto">
        <a:xfrm>
          <a:off x="2908300" y="6870471"/>
          <a:ext cx="698500" cy="6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70676</xdr:rowOff>
    </xdr:from>
    <xdr:to>
      <xdr:col>5</xdr:col>
      <xdr:colOff>34925</xdr:colOff>
      <xdr:row>37</xdr:row>
      <xdr:rowOff>172276</xdr:rowOff>
    </xdr:to>
    <xdr:sp macro="" textlink="">
      <xdr:nvSpPr>
        <xdr:cNvPr id="131" name="円/楕円 130"/>
        <xdr:cNvSpPr/>
      </xdr:nvSpPr>
      <xdr:spPr bwMode="auto">
        <a:xfrm>
          <a:off x="5600700" y="719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42753</xdr:rowOff>
    </xdr:from>
    <xdr:ext cx="762000" cy="259045"/>
    <xdr:sp macro="" textlink="">
      <xdr:nvSpPr>
        <xdr:cNvPr id="132" name="人口1人当たり決算額の推移該当値テキスト445"/>
        <xdr:cNvSpPr txBox="1"/>
      </xdr:nvSpPr>
      <xdr:spPr>
        <a:xfrm>
          <a:off x="5740400" y="716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64408</xdr:rowOff>
    </xdr:from>
    <xdr:to>
      <xdr:col>4</xdr:col>
      <xdr:colOff>520700</xdr:colOff>
      <xdr:row>36</xdr:row>
      <xdr:rowOff>166008</xdr:rowOff>
    </xdr:to>
    <xdr:sp macro="" textlink="">
      <xdr:nvSpPr>
        <xdr:cNvPr id="133" name="円/楕円 132"/>
        <xdr:cNvSpPr/>
      </xdr:nvSpPr>
      <xdr:spPr bwMode="auto">
        <a:xfrm>
          <a:off x="4953000" y="701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150785</xdr:rowOff>
    </xdr:from>
    <xdr:ext cx="736600" cy="259045"/>
    <xdr:sp macro="" textlink="">
      <xdr:nvSpPr>
        <xdr:cNvPr id="134" name="テキスト ボックス 133"/>
        <xdr:cNvSpPr txBox="1"/>
      </xdr:nvSpPr>
      <xdr:spPr>
        <a:xfrm>
          <a:off x="4622800" y="710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310991</xdr:rowOff>
    </xdr:from>
    <xdr:to>
      <xdr:col>3</xdr:col>
      <xdr:colOff>955675</xdr:colOff>
      <xdr:row>36</xdr:row>
      <xdr:rowOff>69691</xdr:rowOff>
    </xdr:to>
    <xdr:sp macro="" textlink="">
      <xdr:nvSpPr>
        <xdr:cNvPr id="135" name="円/楕円 134"/>
        <xdr:cNvSpPr/>
      </xdr:nvSpPr>
      <xdr:spPr bwMode="auto">
        <a:xfrm>
          <a:off x="4254500" y="692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54468</xdr:rowOff>
    </xdr:from>
    <xdr:ext cx="762000" cy="259045"/>
    <xdr:sp macro="" textlink="">
      <xdr:nvSpPr>
        <xdr:cNvPr id="136" name="テキスト ボックス 135"/>
        <xdr:cNvSpPr txBox="1"/>
      </xdr:nvSpPr>
      <xdr:spPr>
        <a:xfrm>
          <a:off x="3924300" y="700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272034</xdr:rowOff>
    </xdr:from>
    <xdr:to>
      <xdr:col>3</xdr:col>
      <xdr:colOff>257175</xdr:colOff>
      <xdr:row>36</xdr:row>
      <xdr:rowOff>30734</xdr:rowOff>
    </xdr:to>
    <xdr:sp macro="" textlink="">
      <xdr:nvSpPr>
        <xdr:cNvPr id="137" name="円/楕円 136"/>
        <xdr:cNvSpPr/>
      </xdr:nvSpPr>
      <xdr:spPr bwMode="auto">
        <a:xfrm>
          <a:off x="3556000" y="688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15511</xdr:rowOff>
    </xdr:from>
    <xdr:ext cx="762000" cy="259045"/>
    <xdr:sp macro="" textlink="">
      <xdr:nvSpPr>
        <xdr:cNvPr id="138" name="テキスト ボックス 137"/>
        <xdr:cNvSpPr txBox="1"/>
      </xdr:nvSpPr>
      <xdr:spPr>
        <a:xfrm>
          <a:off x="3225800" y="6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209321</xdr:rowOff>
    </xdr:from>
    <xdr:to>
      <xdr:col>2</xdr:col>
      <xdr:colOff>692150</xdr:colOff>
      <xdr:row>35</xdr:row>
      <xdr:rowOff>310921</xdr:rowOff>
    </xdr:to>
    <xdr:sp macro="" textlink="">
      <xdr:nvSpPr>
        <xdr:cNvPr id="139" name="円/楕円 138"/>
        <xdr:cNvSpPr/>
      </xdr:nvSpPr>
      <xdr:spPr bwMode="auto">
        <a:xfrm>
          <a:off x="28575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295698</xdr:rowOff>
    </xdr:from>
    <xdr:ext cx="762000" cy="259045"/>
    <xdr:sp macro="" textlink="">
      <xdr:nvSpPr>
        <xdr:cNvPr id="140" name="テキスト ボックス 139"/>
        <xdr:cNvSpPr txBox="1"/>
      </xdr:nvSpPr>
      <xdr:spPr>
        <a:xfrm>
          <a:off x="2527300" y="69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62662</xdr:rowOff>
    </xdr:from>
    <xdr:to>
      <xdr:col>6</xdr:col>
      <xdr:colOff>511175</xdr:colOff>
      <xdr:row>36</xdr:row>
      <xdr:rowOff>83922</xdr:rowOff>
    </xdr:to>
    <xdr:cxnSp macro="">
      <xdr:nvCxnSpPr>
        <xdr:cNvPr id="61" name="直線コネクタ 60"/>
        <xdr:cNvCxnSpPr/>
      </xdr:nvCxnSpPr>
      <xdr:spPr>
        <a:xfrm>
          <a:off x="3797300" y="6234862"/>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37878</xdr:rowOff>
    </xdr:from>
    <xdr:to>
      <xdr:col>5</xdr:col>
      <xdr:colOff>358775</xdr:colOff>
      <xdr:row>36</xdr:row>
      <xdr:rowOff>62662</xdr:rowOff>
    </xdr:to>
    <xdr:cxnSp macro="">
      <xdr:nvCxnSpPr>
        <xdr:cNvPr id="64" name="直線コネクタ 63"/>
        <xdr:cNvCxnSpPr/>
      </xdr:nvCxnSpPr>
      <xdr:spPr>
        <a:xfrm>
          <a:off x="2908300" y="6210078"/>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125927</xdr:rowOff>
    </xdr:from>
    <xdr:to>
      <xdr:col>4</xdr:col>
      <xdr:colOff>155575</xdr:colOff>
      <xdr:row>36</xdr:row>
      <xdr:rowOff>37878</xdr:rowOff>
    </xdr:to>
    <xdr:cxnSp macro="">
      <xdr:nvCxnSpPr>
        <xdr:cNvPr id="67" name="直線コネクタ 66"/>
        <xdr:cNvCxnSpPr/>
      </xdr:nvCxnSpPr>
      <xdr:spPr>
        <a:xfrm>
          <a:off x="2019300" y="6126677"/>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150882</xdr:rowOff>
    </xdr:from>
    <xdr:to>
      <xdr:col>2</xdr:col>
      <xdr:colOff>638175</xdr:colOff>
      <xdr:row>35</xdr:row>
      <xdr:rowOff>125927</xdr:rowOff>
    </xdr:to>
    <xdr:cxnSp macro="">
      <xdr:nvCxnSpPr>
        <xdr:cNvPr id="70" name="直線コネクタ 69"/>
        <xdr:cNvCxnSpPr/>
      </xdr:nvCxnSpPr>
      <xdr:spPr>
        <a:xfrm>
          <a:off x="1130300" y="5980182"/>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33122</xdr:rowOff>
    </xdr:from>
    <xdr:to>
      <xdr:col>6</xdr:col>
      <xdr:colOff>561975</xdr:colOff>
      <xdr:row>36</xdr:row>
      <xdr:rowOff>134722</xdr:rowOff>
    </xdr:to>
    <xdr:sp macro="" textlink="">
      <xdr:nvSpPr>
        <xdr:cNvPr id="80" name="円/楕円 79"/>
        <xdr:cNvSpPr/>
      </xdr:nvSpPr>
      <xdr:spPr>
        <a:xfrm>
          <a:off x="4584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11549</xdr:rowOff>
    </xdr:from>
    <xdr:ext cx="534377" cy="259045"/>
    <xdr:sp macro="" textlink="">
      <xdr:nvSpPr>
        <xdr:cNvPr id="81" name="人件費該当値テキスト"/>
        <xdr:cNvSpPr txBox="1"/>
      </xdr:nvSpPr>
      <xdr:spPr>
        <a:xfrm>
          <a:off x="4686300" y="61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11862</xdr:rowOff>
    </xdr:from>
    <xdr:to>
      <xdr:col>5</xdr:col>
      <xdr:colOff>409575</xdr:colOff>
      <xdr:row>36</xdr:row>
      <xdr:rowOff>113462</xdr:rowOff>
    </xdr:to>
    <xdr:sp macro="" textlink="">
      <xdr:nvSpPr>
        <xdr:cNvPr id="82" name="円/楕円 81"/>
        <xdr:cNvSpPr/>
      </xdr:nvSpPr>
      <xdr:spPr>
        <a:xfrm>
          <a:off x="3746500" y="61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104589</xdr:rowOff>
    </xdr:from>
    <xdr:ext cx="534377" cy="259045"/>
    <xdr:sp macro="" textlink="">
      <xdr:nvSpPr>
        <xdr:cNvPr id="83" name="テキスト ボックス 82"/>
        <xdr:cNvSpPr txBox="1"/>
      </xdr:nvSpPr>
      <xdr:spPr>
        <a:xfrm>
          <a:off x="3530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158528</xdr:rowOff>
    </xdr:from>
    <xdr:to>
      <xdr:col>4</xdr:col>
      <xdr:colOff>206375</xdr:colOff>
      <xdr:row>36</xdr:row>
      <xdr:rowOff>88678</xdr:rowOff>
    </xdr:to>
    <xdr:sp macro="" textlink="">
      <xdr:nvSpPr>
        <xdr:cNvPr id="84" name="円/楕円 83"/>
        <xdr:cNvSpPr/>
      </xdr:nvSpPr>
      <xdr:spPr>
        <a:xfrm>
          <a:off x="2857500" y="61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79805</xdr:rowOff>
    </xdr:from>
    <xdr:ext cx="534377" cy="259045"/>
    <xdr:sp macro="" textlink="">
      <xdr:nvSpPr>
        <xdr:cNvPr id="85" name="テキスト ボックス 84"/>
        <xdr:cNvSpPr txBox="1"/>
      </xdr:nvSpPr>
      <xdr:spPr>
        <a:xfrm>
          <a:off x="2641111" y="62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75127</xdr:rowOff>
    </xdr:from>
    <xdr:to>
      <xdr:col>3</xdr:col>
      <xdr:colOff>3175</xdr:colOff>
      <xdr:row>36</xdr:row>
      <xdr:rowOff>5277</xdr:rowOff>
    </xdr:to>
    <xdr:sp macro="" textlink="">
      <xdr:nvSpPr>
        <xdr:cNvPr id="86" name="円/楕円 85"/>
        <xdr:cNvSpPr/>
      </xdr:nvSpPr>
      <xdr:spPr>
        <a:xfrm>
          <a:off x="1968500" y="60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167854</xdr:rowOff>
    </xdr:from>
    <xdr:ext cx="534377" cy="259045"/>
    <xdr:sp macro="" textlink="">
      <xdr:nvSpPr>
        <xdr:cNvPr id="87" name="テキスト ボックス 86"/>
        <xdr:cNvSpPr txBox="1"/>
      </xdr:nvSpPr>
      <xdr:spPr>
        <a:xfrm>
          <a:off x="1752111" y="61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100082</xdr:rowOff>
    </xdr:from>
    <xdr:to>
      <xdr:col>1</xdr:col>
      <xdr:colOff>485775</xdr:colOff>
      <xdr:row>35</xdr:row>
      <xdr:rowOff>30232</xdr:rowOff>
    </xdr:to>
    <xdr:sp macro="" textlink="">
      <xdr:nvSpPr>
        <xdr:cNvPr id="88" name="円/楕円 87"/>
        <xdr:cNvSpPr/>
      </xdr:nvSpPr>
      <xdr:spPr>
        <a:xfrm>
          <a:off x="1079500" y="59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46759</xdr:rowOff>
    </xdr:from>
    <xdr:ext cx="534377" cy="259045"/>
    <xdr:sp macro="" textlink="">
      <xdr:nvSpPr>
        <xdr:cNvPr id="89" name="テキスト ボックス 88"/>
        <xdr:cNvSpPr txBox="1"/>
      </xdr:nvSpPr>
      <xdr:spPr>
        <a:xfrm>
          <a:off x="863111" y="57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18" name="直線コネクタ 117"/>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19" name="物件費最小値テキスト"/>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0" name="直線コネクタ 119"/>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1" name="物件費最大値テキスト"/>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2" name="直線コネクタ 121"/>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115539</xdr:rowOff>
    </xdr:from>
    <xdr:to>
      <xdr:col>6</xdr:col>
      <xdr:colOff>511175</xdr:colOff>
      <xdr:row>57</xdr:row>
      <xdr:rowOff>140343</xdr:rowOff>
    </xdr:to>
    <xdr:cxnSp macro="">
      <xdr:nvCxnSpPr>
        <xdr:cNvPr id="123" name="直線コネクタ 122"/>
        <xdr:cNvCxnSpPr/>
      </xdr:nvCxnSpPr>
      <xdr:spPr>
        <a:xfrm flipV="1">
          <a:off x="3797300" y="9888189"/>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4" name="物件費平均値テキスト"/>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5" name="フローチャート : 判断 124"/>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140343</xdr:rowOff>
    </xdr:from>
    <xdr:to>
      <xdr:col>5</xdr:col>
      <xdr:colOff>358775</xdr:colOff>
      <xdr:row>58</xdr:row>
      <xdr:rowOff>109410</xdr:rowOff>
    </xdr:to>
    <xdr:cxnSp macro="">
      <xdr:nvCxnSpPr>
        <xdr:cNvPr id="126" name="直線コネクタ 125"/>
        <xdr:cNvCxnSpPr/>
      </xdr:nvCxnSpPr>
      <xdr:spPr>
        <a:xfrm flipV="1">
          <a:off x="2908300" y="9912993"/>
          <a:ext cx="889000" cy="1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28549</xdr:rowOff>
    </xdr:from>
    <xdr:to>
      <xdr:col>5</xdr:col>
      <xdr:colOff>409575</xdr:colOff>
      <xdr:row>56</xdr:row>
      <xdr:rowOff>130149</xdr:rowOff>
    </xdr:to>
    <xdr:sp macro="" textlink="">
      <xdr:nvSpPr>
        <xdr:cNvPr id="127" name="フローチャート : 判断 126"/>
        <xdr:cNvSpPr/>
      </xdr:nvSpPr>
      <xdr:spPr>
        <a:xfrm>
          <a:off x="3746500" y="962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146676</xdr:rowOff>
    </xdr:from>
    <xdr:ext cx="534377" cy="259045"/>
    <xdr:sp macro="" textlink="">
      <xdr:nvSpPr>
        <xdr:cNvPr id="128" name="テキスト ボックス 127"/>
        <xdr:cNvSpPr txBox="1"/>
      </xdr:nvSpPr>
      <xdr:spPr>
        <a:xfrm>
          <a:off x="3530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109410</xdr:rowOff>
    </xdr:from>
    <xdr:to>
      <xdr:col>4</xdr:col>
      <xdr:colOff>155575</xdr:colOff>
      <xdr:row>58</xdr:row>
      <xdr:rowOff>112040</xdr:rowOff>
    </xdr:to>
    <xdr:cxnSp macro="">
      <xdr:nvCxnSpPr>
        <xdr:cNvPr id="129" name="直線コネクタ 128"/>
        <xdr:cNvCxnSpPr/>
      </xdr:nvCxnSpPr>
      <xdr:spPr>
        <a:xfrm flipV="1">
          <a:off x="2019300" y="10053510"/>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82700</xdr:rowOff>
    </xdr:from>
    <xdr:to>
      <xdr:col>4</xdr:col>
      <xdr:colOff>206375</xdr:colOff>
      <xdr:row>57</xdr:row>
      <xdr:rowOff>12850</xdr:rowOff>
    </xdr:to>
    <xdr:sp macro="" textlink="">
      <xdr:nvSpPr>
        <xdr:cNvPr id="130" name="フローチャート : 判断 129"/>
        <xdr:cNvSpPr/>
      </xdr:nvSpPr>
      <xdr:spPr>
        <a:xfrm>
          <a:off x="2857500" y="96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29377</xdr:rowOff>
    </xdr:from>
    <xdr:ext cx="534377" cy="259045"/>
    <xdr:sp macro="" textlink="">
      <xdr:nvSpPr>
        <xdr:cNvPr id="131" name="テキスト ボックス 130"/>
        <xdr:cNvSpPr txBox="1"/>
      </xdr:nvSpPr>
      <xdr:spPr>
        <a:xfrm>
          <a:off x="2641111" y="94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112040</xdr:rowOff>
    </xdr:from>
    <xdr:to>
      <xdr:col>2</xdr:col>
      <xdr:colOff>638175</xdr:colOff>
      <xdr:row>58</xdr:row>
      <xdr:rowOff>136543</xdr:rowOff>
    </xdr:to>
    <xdr:cxnSp macro="">
      <xdr:nvCxnSpPr>
        <xdr:cNvPr id="132" name="直線コネクタ 131"/>
        <xdr:cNvCxnSpPr/>
      </xdr:nvCxnSpPr>
      <xdr:spPr>
        <a:xfrm flipV="1">
          <a:off x="1130300" y="10056140"/>
          <a:ext cx="889000" cy="2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140464</xdr:rowOff>
    </xdr:from>
    <xdr:to>
      <xdr:col>3</xdr:col>
      <xdr:colOff>3175</xdr:colOff>
      <xdr:row>57</xdr:row>
      <xdr:rowOff>70614</xdr:rowOff>
    </xdr:to>
    <xdr:sp macro="" textlink="">
      <xdr:nvSpPr>
        <xdr:cNvPr id="133" name="フローチャート : 判断 132"/>
        <xdr:cNvSpPr/>
      </xdr:nvSpPr>
      <xdr:spPr>
        <a:xfrm>
          <a:off x="1968500" y="974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87141</xdr:rowOff>
    </xdr:from>
    <xdr:ext cx="534377" cy="259045"/>
    <xdr:sp macro="" textlink="">
      <xdr:nvSpPr>
        <xdr:cNvPr id="134" name="テキスト ボックス 133"/>
        <xdr:cNvSpPr txBox="1"/>
      </xdr:nvSpPr>
      <xdr:spPr>
        <a:xfrm>
          <a:off x="1752111" y="95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167467</xdr:rowOff>
    </xdr:from>
    <xdr:to>
      <xdr:col>1</xdr:col>
      <xdr:colOff>485775</xdr:colOff>
      <xdr:row>56</xdr:row>
      <xdr:rowOff>97617</xdr:rowOff>
    </xdr:to>
    <xdr:sp macro="" textlink="">
      <xdr:nvSpPr>
        <xdr:cNvPr id="135" name="フローチャート : 判断 134"/>
        <xdr:cNvSpPr/>
      </xdr:nvSpPr>
      <xdr:spPr>
        <a:xfrm>
          <a:off x="1079500" y="959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114144</xdr:rowOff>
    </xdr:from>
    <xdr:ext cx="534377" cy="259045"/>
    <xdr:sp macro="" textlink="">
      <xdr:nvSpPr>
        <xdr:cNvPr id="136" name="テキスト ボックス 135"/>
        <xdr:cNvSpPr txBox="1"/>
      </xdr:nvSpPr>
      <xdr:spPr>
        <a:xfrm>
          <a:off x="863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64739</xdr:rowOff>
    </xdr:from>
    <xdr:to>
      <xdr:col>6</xdr:col>
      <xdr:colOff>561975</xdr:colOff>
      <xdr:row>57</xdr:row>
      <xdr:rowOff>166339</xdr:rowOff>
    </xdr:to>
    <xdr:sp macro="" textlink="">
      <xdr:nvSpPr>
        <xdr:cNvPr id="142" name="円/楕円 141"/>
        <xdr:cNvSpPr/>
      </xdr:nvSpPr>
      <xdr:spPr>
        <a:xfrm>
          <a:off x="4584700" y="98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151116</xdr:rowOff>
    </xdr:from>
    <xdr:ext cx="534377" cy="259045"/>
    <xdr:sp macro="" textlink="">
      <xdr:nvSpPr>
        <xdr:cNvPr id="143" name="物件費該当値テキスト"/>
        <xdr:cNvSpPr txBox="1"/>
      </xdr:nvSpPr>
      <xdr:spPr>
        <a:xfrm>
          <a:off x="4686300" y="97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89543</xdr:rowOff>
    </xdr:from>
    <xdr:to>
      <xdr:col>5</xdr:col>
      <xdr:colOff>409575</xdr:colOff>
      <xdr:row>58</xdr:row>
      <xdr:rowOff>19693</xdr:rowOff>
    </xdr:to>
    <xdr:sp macro="" textlink="">
      <xdr:nvSpPr>
        <xdr:cNvPr id="144" name="円/楕円 143"/>
        <xdr:cNvSpPr/>
      </xdr:nvSpPr>
      <xdr:spPr>
        <a:xfrm>
          <a:off x="3746500" y="9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10820</xdr:rowOff>
    </xdr:from>
    <xdr:ext cx="534377" cy="259045"/>
    <xdr:sp macro="" textlink="">
      <xdr:nvSpPr>
        <xdr:cNvPr id="145" name="テキスト ボックス 144"/>
        <xdr:cNvSpPr txBox="1"/>
      </xdr:nvSpPr>
      <xdr:spPr>
        <a:xfrm>
          <a:off x="3530111" y="99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58610</xdr:rowOff>
    </xdr:from>
    <xdr:to>
      <xdr:col>4</xdr:col>
      <xdr:colOff>206375</xdr:colOff>
      <xdr:row>58</xdr:row>
      <xdr:rowOff>160210</xdr:rowOff>
    </xdr:to>
    <xdr:sp macro="" textlink="">
      <xdr:nvSpPr>
        <xdr:cNvPr id="146" name="円/楕円 145"/>
        <xdr:cNvSpPr/>
      </xdr:nvSpPr>
      <xdr:spPr>
        <a:xfrm>
          <a:off x="2857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151337</xdr:rowOff>
    </xdr:from>
    <xdr:ext cx="534377" cy="259045"/>
    <xdr:sp macro="" textlink="">
      <xdr:nvSpPr>
        <xdr:cNvPr id="147" name="テキスト ボックス 146"/>
        <xdr:cNvSpPr txBox="1"/>
      </xdr:nvSpPr>
      <xdr:spPr>
        <a:xfrm>
          <a:off x="2641111" y="1009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61240</xdr:rowOff>
    </xdr:from>
    <xdr:to>
      <xdr:col>3</xdr:col>
      <xdr:colOff>3175</xdr:colOff>
      <xdr:row>58</xdr:row>
      <xdr:rowOff>162840</xdr:rowOff>
    </xdr:to>
    <xdr:sp macro="" textlink="">
      <xdr:nvSpPr>
        <xdr:cNvPr id="148" name="円/楕円 147"/>
        <xdr:cNvSpPr/>
      </xdr:nvSpPr>
      <xdr:spPr>
        <a:xfrm>
          <a:off x="1968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153967</xdr:rowOff>
    </xdr:from>
    <xdr:ext cx="534377" cy="259045"/>
    <xdr:sp macro="" textlink="">
      <xdr:nvSpPr>
        <xdr:cNvPr id="149" name="テキスト ボックス 148"/>
        <xdr:cNvSpPr txBox="1"/>
      </xdr:nvSpPr>
      <xdr:spPr>
        <a:xfrm>
          <a:off x="1752111" y="10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85743</xdr:rowOff>
    </xdr:from>
    <xdr:to>
      <xdr:col>1</xdr:col>
      <xdr:colOff>485775</xdr:colOff>
      <xdr:row>59</xdr:row>
      <xdr:rowOff>15893</xdr:rowOff>
    </xdr:to>
    <xdr:sp macro="" textlink="">
      <xdr:nvSpPr>
        <xdr:cNvPr id="150" name="円/楕円 149"/>
        <xdr:cNvSpPr/>
      </xdr:nvSpPr>
      <xdr:spPr>
        <a:xfrm>
          <a:off x="1079500" y="100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7020</xdr:rowOff>
    </xdr:from>
    <xdr:ext cx="534377" cy="259045"/>
    <xdr:sp macro="" textlink="">
      <xdr:nvSpPr>
        <xdr:cNvPr id="151" name="テキスト ボックス 150"/>
        <xdr:cNvSpPr txBox="1"/>
      </xdr:nvSpPr>
      <xdr:spPr>
        <a:xfrm>
          <a:off x="863111" y="101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113823</xdr:rowOff>
    </xdr:from>
    <xdr:to>
      <xdr:col>6</xdr:col>
      <xdr:colOff>511175</xdr:colOff>
      <xdr:row>74</xdr:row>
      <xdr:rowOff>127996</xdr:rowOff>
    </xdr:to>
    <xdr:cxnSp macro="">
      <xdr:nvCxnSpPr>
        <xdr:cNvPr id="178" name="直線コネクタ 177"/>
        <xdr:cNvCxnSpPr/>
      </xdr:nvCxnSpPr>
      <xdr:spPr>
        <a:xfrm>
          <a:off x="3797300" y="1280112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9"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54752</xdr:rowOff>
    </xdr:from>
    <xdr:to>
      <xdr:col>5</xdr:col>
      <xdr:colOff>358775</xdr:colOff>
      <xdr:row>74</xdr:row>
      <xdr:rowOff>113823</xdr:rowOff>
    </xdr:to>
    <xdr:cxnSp macro="">
      <xdr:nvCxnSpPr>
        <xdr:cNvPr id="181" name="直線コネクタ 180"/>
        <xdr:cNvCxnSpPr/>
      </xdr:nvCxnSpPr>
      <xdr:spPr>
        <a:xfrm>
          <a:off x="2908300" y="12742052"/>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3" name="テキスト ボックス 182"/>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54752</xdr:rowOff>
    </xdr:from>
    <xdr:to>
      <xdr:col>4</xdr:col>
      <xdr:colOff>155575</xdr:colOff>
      <xdr:row>74</xdr:row>
      <xdr:rowOff>100518</xdr:rowOff>
    </xdr:to>
    <xdr:cxnSp macro="">
      <xdr:nvCxnSpPr>
        <xdr:cNvPr id="184" name="直線コネクタ 183"/>
        <xdr:cNvCxnSpPr/>
      </xdr:nvCxnSpPr>
      <xdr:spPr>
        <a:xfrm flipV="1">
          <a:off x="2019300" y="12742052"/>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6" name="テキスト ボックス 185"/>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100518</xdr:rowOff>
    </xdr:from>
    <xdr:to>
      <xdr:col>2</xdr:col>
      <xdr:colOff>638175</xdr:colOff>
      <xdr:row>74</xdr:row>
      <xdr:rowOff>122007</xdr:rowOff>
    </xdr:to>
    <xdr:cxnSp macro="">
      <xdr:nvCxnSpPr>
        <xdr:cNvPr id="187" name="直線コネクタ 186"/>
        <xdr:cNvCxnSpPr/>
      </xdr:nvCxnSpPr>
      <xdr:spPr>
        <a:xfrm flipV="1">
          <a:off x="1130300" y="1278781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9" name="テキスト ボックス 188"/>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164802</xdr:rowOff>
    </xdr:from>
    <xdr:ext cx="469744" cy="259045"/>
    <xdr:sp macro="" textlink="">
      <xdr:nvSpPr>
        <xdr:cNvPr id="191" name="テキスト ボックス 190"/>
        <xdr:cNvSpPr txBox="1"/>
      </xdr:nvSpPr>
      <xdr:spPr>
        <a:xfrm>
          <a:off x="895427" y="131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77196</xdr:rowOff>
    </xdr:from>
    <xdr:to>
      <xdr:col>6</xdr:col>
      <xdr:colOff>561975</xdr:colOff>
      <xdr:row>75</xdr:row>
      <xdr:rowOff>7346</xdr:rowOff>
    </xdr:to>
    <xdr:sp macro="" textlink="">
      <xdr:nvSpPr>
        <xdr:cNvPr id="197" name="円/楕円 196"/>
        <xdr:cNvSpPr/>
      </xdr:nvSpPr>
      <xdr:spPr>
        <a:xfrm>
          <a:off x="4584700" y="127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100073</xdr:rowOff>
    </xdr:from>
    <xdr:ext cx="534377" cy="259045"/>
    <xdr:sp macro="" textlink="">
      <xdr:nvSpPr>
        <xdr:cNvPr id="198" name="維持補修費該当値テキスト"/>
        <xdr:cNvSpPr txBox="1"/>
      </xdr:nvSpPr>
      <xdr:spPr>
        <a:xfrm>
          <a:off x="4686300" y="126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63023</xdr:rowOff>
    </xdr:from>
    <xdr:to>
      <xdr:col>5</xdr:col>
      <xdr:colOff>409575</xdr:colOff>
      <xdr:row>74</xdr:row>
      <xdr:rowOff>164623</xdr:rowOff>
    </xdr:to>
    <xdr:sp macro="" textlink="">
      <xdr:nvSpPr>
        <xdr:cNvPr id="199" name="円/楕円 198"/>
        <xdr:cNvSpPr/>
      </xdr:nvSpPr>
      <xdr:spPr>
        <a:xfrm>
          <a:off x="3746500" y="12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9700</xdr:rowOff>
    </xdr:from>
    <xdr:ext cx="534377" cy="259045"/>
    <xdr:sp macro="" textlink="">
      <xdr:nvSpPr>
        <xdr:cNvPr id="200" name="テキスト ボックス 199"/>
        <xdr:cNvSpPr txBox="1"/>
      </xdr:nvSpPr>
      <xdr:spPr>
        <a:xfrm>
          <a:off x="3530111" y="12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3952</xdr:rowOff>
    </xdr:from>
    <xdr:to>
      <xdr:col>4</xdr:col>
      <xdr:colOff>206375</xdr:colOff>
      <xdr:row>74</xdr:row>
      <xdr:rowOff>105552</xdr:rowOff>
    </xdr:to>
    <xdr:sp macro="" textlink="">
      <xdr:nvSpPr>
        <xdr:cNvPr id="201" name="円/楕円 200"/>
        <xdr:cNvSpPr/>
      </xdr:nvSpPr>
      <xdr:spPr>
        <a:xfrm>
          <a:off x="2857500" y="126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122079</xdr:rowOff>
    </xdr:from>
    <xdr:ext cx="534377" cy="259045"/>
    <xdr:sp macro="" textlink="">
      <xdr:nvSpPr>
        <xdr:cNvPr id="202" name="テキスト ボックス 201"/>
        <xdr:cNvSpPr txBox="1"/>
      </xdr:nvSpPr>
      <xdr:spPr>
        <a:xfrm>
          <a:off x="2641111" y="124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49718</xdr:rowOff>
    </xdr:from>
    <xdr:to>
      <xdr:col>3</xdr:col>
      <xdr:colOff>3175</xdr:colOff>
      <xdr:row>74</xdr:row>
      <xdr:rowOff>151318</xdr:rowOff>
    </xdr:to>
    <xdr:sp macro="" textlink="">
      <xdr:nvSpPr>
        <xdr:cNvPr id="203" name="円/楕円 202"/>
        <xdr:cNvSpPr/>
      </xdr:nvSpPr>
      <xdr:spPr>
        <a:xfrm>
          <a:off x="1968500" y="127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167845</xdr:rowOff>
    </xdr:from>
    <xdr:ext cx="534377" cy="259045"/>
    <xdr:sp macro="" textlink="">
      <xdr:nvSpPr>
        <xdr:cNvPr id="204" name="テキスト ボックス 203"/>
        <xdr:cNvSpPr txBox="1"/>
      </xdr:nvSpPr>
      <xdr:spPr>
        <a:xfrm>
          <a:off x="1752111" y="125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71207</xdr:rowOff>
    </xdr:from>
    <xdr:to>
      <xdr:col>1</xdr:col>
      <xdr:colOff>485775</xdr:colOff>
      <xdr:row>75</xdr:row>
      <xdr:rowOff>1357</xdr:rowOff>
    </xdr:to>
    <xdr:sp macro="" textlink="">
      <xdr:nvSpPr>
        <xdr:cNvPr id="205" name="円/楕円 204"/>
        <xdr:cNvSpPr/>
      </xdr:nvSpPr>
      <xdr:spPr>
        <a:xfrm>
          <a:off x="1079500" y="12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17884</xdr:rowOff>
    </xdr:from>
    <xdr:ext cx="534377" cy="259045"/>
    <xdr:sp macro="" textlink="">
      <xdr:nvSpPr>
        <xdr:cNvPr id="206" name="テキスト ボックス 205"/>
        <xdr:cNvSpPr txBox="1"/>
      </xdr:nvSpPr>
      <xdr:spPr>
        <a:xfrm>
          <a:off x="863111" y="125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78760</xdr:rowOff>
    </xdr:from>
    <xdr:to>
      <xdr:col>6</xdr:col>
      <xdr:colOff>511175</xdr:colOff>
      <xdr:row>95</xdr:row>
      <xdr:rowOff>89579</xdr:rowOff>
    </xdr:to>
    <xdr:cxnSp macro="">
      <xdr:nvCxnSpPr>
        <xdr:cNvPr id="236" name="直線コネクタ 235"/>
        <xdr:cNvCxnSpPr/>
      </xdr:nvCxnSpPr>
      <xdr:spPr>
        <a:xfrm>
          <a:off x="3797300" y="16366510"/>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7"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78760</xdr:rowOff>
    </xdr:from>
    <xdr:to>
      <xdr:col>5</xdr:col>
      <xdr:colOff>358775</xdr:colOff>
      <xdr:row>96</xdr:row>
      <xdr:rowOff>2730</xdr:rowOff>
    </xdr:to>
    <xdr:cxnSp macro="">
      <xdr:nvCxnSpPr>
        <xdr:cNvPr id="239" name="直線コネクタ 238"/>
        <xdr:cNvCxnSpPr/>
      </xdr:nvCxnSpPr>
      <xdr:spPr>
        <a:xfrm flipV="1">
          <a:off x="2908300" y="16366510"/>
          <a:ext cx="889000" cy="9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41" name="テキスト ボックス 240"/>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2730</xdr:rowOff>
    </xdr:from>
    <xdr:to>
      <xdr:col>4</xdr:col>
      <xdr:colOff>155575</xdr:colOff>
      <xdr:row>96</xdr:row>
      <xdr:rowOff>32449</xdr:rowOff>
    </xdr:to>
    <xdr:cxnSp macro="">
      <xdr:nvCxnSpPr>
        <xdr:cNvPr id="242" name="直線コネクタ 241"/>
        <xdr:cNvCxnSpPr/>
      </xdr:nvCxnSpPr>
      <xdr:spPr>
        <a:xfrm flipV="1">
          <a:off x="2019300" y="16461930"/>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4" name="テキスト ボックス 243"/>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28429</xdr:rowOff>
    </xdr:from>
    <xdr:to>
      <xdr:col>2</xdr:col>
      <xdr:colOff>638175</xdr:colOff>
      <xdr:row>96</xdr:row>
      <xdr:rowOff>32449</xdr:rowOff>
    </xdr:to>
    <xdr:cxnSp macro="">
      <xdr:nvCxnSpPr>
        <xdr:cNvPr id="245" name="直線コネクタ 244"/>
        <xdr:cNvCxnSpPr/>
      </xdr:nvCxnSpPr>
      <xdr:spPr>
        <a:xfrm>
          <a:off x="1130300" y="16487629"/>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7" name="テキスト ボックス 246"/>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9" name="テキスト ボックス 248"/>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38779</xdr:rowOff>
    </xdr:from>
    <xdr:to>
      <xdr:col>6</xdr:col>
      <xdr:colOff>561975</xdr:colOff>
      <xdr:row>95</xdr:row>
      <xdr:rowOff>140379</xdr:rowOff>
    </xdr:to>
    <xdr:sp macro="" textlink="">
      <xdr:nvSpPr>
        <xdr:cNvPr id="255" name="円/楕円 254"/>
        <xdr:cNvSpPr/>
      </xdr:nvSpPr>
      <xdr:spPr>
        <a:xfrm>
          <a:off x="4584700" y="163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61656</xdr:rowOff>
    </xdr:from>
    <xdr:ext cx="534377" cy="259045"/>
    <xdr:sp macro="" textlink="">
      <xdr:nvSpPr>
        <xdr:cNvPr id="256" name="扶助費該当値テキスト"/>
        <xdr:cNvSpPr txBox="1"/>
      </xdr:nvSpPr>
      <xdr:spPr>
        <a:xfrm>
          <a:off x="4686300" y="161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27960</xdr:rowOff>
    </xdr:from>
    <xdr:to>
      <xdr:col>5</xdr:col>
      <xdr:colOff>409575</xdr:colOff>
      <xdr:row>95</xdr:row>
      <xdr:rowOff>129560</xdr:rowOff>
    </xdr:to>
    <xdr:sp macro="" textlink="">
      <xdr:nvSpPr>
        <xdr:cNvPr id="257" name="円/楕円 256"/>
        <xdr:cNvSpPr/>
      </xdr:nvSpPr>
      <xdr:spPr>
        <a:xfrm>
          <a:off x="3746500" y="1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146087</xdr:rowOff>
    </xdr:from>
    <xdr:ext cx="534377" cy="259045"/>
    <xdr:sp macro="" textlink="">
      <xdr:nvSpPr>
        <xdr:cNvPr id="258" name="テキスト ボックス 257"/>
        <xdr:cNvSpPr txBox="1"/>
      </xdr:nvSpPr>
      <xdr:spPr>
        <a:xfrm>
          <a:off x="3530111" y="160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123380</xdr:rowOff>
    </xdr:from>
    <xdr:to>
      <xdr:col>4</xdr:col>
      <xdr:colOff>206375</xdr:colOff>
      <xdr:row>96</xdr:row>
      <xdr:rowOff>53530</xdr:rowOff>
    </xdr:to>
    <xdr:sp macro="" textlink="">
      <xdr:nvSpPr>
        <xdr:cNvPr id="259" name="円/楕円 258"/>
        <xdr:cNvSpPr/>
      </xdr:nvSpPr>
      <xdr:spPr>
        <a:xfrm>
          <a:off x="2857500" y="164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70057</xdr:rowOff>
    </xdr:from>
    <xdr:ext cx="534377" cy="259045"/>
    <xdr:sp macro="" textlink="">
      <xdr:nvSpPr>
        <xdr:cNvPr id="260" name="テキスト ボックス 259"/>
        <xdr:cNvSpPr txBox="1"/>
      </xdr:nvSpPr>
      <xdr:spPr>
        <a:xfrm>
          <a:off x="2641111" y="161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153099</xdr:rowOff>
    </xdr:from>
    <xdr:to>
      <xdr:col>3</xdr:col>
      <xdr:colOff>3175</xdr:colOff>
      <xdr:row>96</xdr:row>
      <xdr:rowOff>83249</xdr:rowOff>
    </xdr:to>
    <xdr:sp macro="" textlink="">
      <xdr:nvSpPr>
        <xdr:cNvPr id="261" name="円/楕円 260"/>
        <xdr:cNvSpPr/>
      </xdr:nvSpPr>
      <xdr:spPr>
        <a:xfrm>
          <a:off x="1968500" y="16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99776</xdr:rowOff>
    </xdr:from>
    <xdr:ext cx="534377" cy="259045"/>
    <xdr:sp macro="" textlink="">
      <xdr:nvSpPr>
        <xdr:cNvPr id="262" name="テキスト ボックス 261"/>
        <xdr:cNvSpPr txBox="1"/>
      </xdr:nvSpPr>
      <xdr:spPr>
        <a:xfrm>
          <a:off x="1752111" y="162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149079</xdr:rowOff>
    </xdr:from>
    <xdr:to>
      <xdr:col>1</xdr:col>
      <xdr:colOff>485775</xdr:colOff>
      <xdr:row>96</xdr:row>
      <xdr:rowOff>79229</xdr:rowOff>
    </xdr:to>
    <xdr:sp macro="" textlink="">
      <xdr:nvSpPr>
        <xdr:cNvPr id="263" name="円/楕円 262"/>
        <xdr:cNvSpPr/>
      </xdr:nvSpPr>
      <xdr:spPr>
        <a:xfrm>
          <a:off x="1079500" y="164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95756</xdr:rowOff>
    </xdr:from>
    <xdr:ext cx="534377" cy="259045"/>
    <xdr:sp macro="" textlink="">
      <xdr:nvSpPr>
        <xdr:cNvPr id="264" name="テキスト ボックス 263"/>
        <xdr:cNvSpPr txBox="1"/>
      </xdr:nvSpPr>
      <xdr:spPr>
        <a:xfrm>
          <a:off x="863111" y="1621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107788</xdr:rowOff>
    </xdr:from>
    <xdr:to>
      <xdr:col>15</xdr:col>
      <xdr:colOff>180975</xdr:colOff>
      <xdr:row>37</xdr:row>
      <xdr:rowOff>3675</xdr:rowOff>
    </xdr:to>
    <xdr:cxnSp macro="">
      <xdr:nvCxnSpPr>
        <xdr:cNvPr id="294" name="直線コネクタ 293"/>
        <xdr:cNvCxnSpPr/>
      </xdr:nvCxnSpPr>
      <xdr:spPr>
        <a:xfrm flipV="1">
          <a:off x="9639300" y="6279988"/>
          <a:ext cx="838200" cy="6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5"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3675</xdr:rowOff>
    </xdr:from>
    <xdr:to>
      <xdr:col>14</xdr:col>
      <xdr:colOff>28575</xdr:colOff>
      <xdr:row>37</xdr:row>
      <xdr:rowOff>46622</xdr:rowOff>
    </xdr:to>
    <xdr:cxnSp macro="">
      <xdr:nvCxnSpPr>
        <xdr:cNvPr id="297" name="直線コネクタ 296"/>
        <xdr:cNvCxnSpPr/>
      </xdr:nvCxnSpPr>
      <xdr:spPr>
        <a:xfrm flipV="1">
          <a:off x="8750300" y="6347325"/>
          <a:ext cx="8890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9" name="テキスト ボックス 298"/>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46622</xdr:rowOff>
    </xdr:from>
    <xdr:to>
      <xdr:col>12</xdr:col>
      <xdr:colOff>511175</xdr:colOff>
      <xdr:row>37</xdr:row>
      <xdr:rowOff>87267</xdr:rowOff>
    </xdr:to>
    <xdr:cxnSp macro="">
      <xdr:nvCxnSpPr>
        <xdr:cNvPr id="300" name="直線コネクタ 299"/>
        <xdr:cNvCxnSpPr/>
      </xdr:nvCxnSpPr>
      <xdr:spPr>
        <a:xfrm flipV="1">
          <a:off x="7861300" y="6390272"/>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45145</xdr:rowOff>
    </xdr:from>
    <xdr:ext cx="534377" cy="259045"/>
    <xdr:sp macro="" textlink="">
      <xdr:nvSpPr>
        <xdr:cNvPr id="302" name="テキスト ボックス 301"/>
        <xdr:cNvSpPr txBox="1"/>
      </xdr:nvSpPr>
      <xdr:spPr>
        <a:xfrm>
          <a:off x="8483111" y="65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87267</xdr:rowOff>
    </xdr:from>
    <xdr:to>
      <xdr:col>11</xdr:col>
      <xdr:colOff>307975</xdr:colOff>
      <xdr:row>37</xdr:row>
      <xdr:rowOff>113259</xdr:rowOff>
    </xdr:to>
    <xdr:cxnSp macro="">
      <xdr:nvCxnSpPr>
        <xdr:cNvPr id="303" name="直線コネクタ 302"/>
        <xdr:cNvCxnSpPr/>
      </xdr:nvCxnSpPr>
      <xdr:spPr>
        <a:xfrm flipV="1">
          <a:off x="6972300" y="6430917"/>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5" name="テキスト ボックス 304"/>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7" name="テキスト ボックス 306"/>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56988</xdr:rowOff>
    </xdr:from>
    <xdr:to>
      <xdr:col>15</xdr:col>
      <xdr:colOff>231775</xdr:colOff>
      <xdr:row>36</xdr:row>
      <xdr:rowOff>158588</xdr:rowOff>
    </xdr:to>
    <xdr:sp macro="" textlink="">
      <xdr:nvSpPr>
        <xdr:cNvPr id="313" name="円/楕円 312"/>
        <xdr:cNvSpPr/>
      </xdr:nvSpPr>
      <xdr:spPr>
        <a:xfrm>
          <a:off x="10426700" y="62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79865</xdr:rowOff>
    </xdr:from>
    <xdr:ext cx="599010" cy="259045"/>
    <xdr:sp macro="" textlink="">
      <xdr:nvSpPr>
        <xdr:cNvPr id="314" name="補助費等該当値テキスト"/>
        <xdr:cNvSpPr txBox="1"/>
      </xdr:nvSpPr>
      <xdr:spPr>
        <a:xfrm>
          <a:off x="10528300" y="608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124325</xdr:rowOff>
    </xdr:from>
    <xdr:to>
      <xdr:col>14</xdr:col>
      <xdr:colOff>79375</xdr:colOff>
      <xdr:row>37</xdr:row>
      <xdr:rowOff>54475</xdr:rowOff>
    </xdr:to>
    <xdr:sp macro="" textlink="">
      <xdr:nvSpPr>
        <xdr:cNvPr id="315" name="円/楕円 314"/>
        <xdr:cNvSpPr/>
      </xdr:nvSpPr>
      <xdr:spPr>
        <a:xfrm>
          <a:off x="9588500" y="6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71002</xdr:rowOff>
    </xdr:from>
    <xdr:ext cx="599010" cy="259045"/>
    <xdr:sp macro="" textlink="">
      <xdr:nvSpPr>
        <xdr:cNvPr id="316" name="テキスト ボックス 315"/>
        <xdr:cNvSpPr txBox="1"/>
      </xdr:nvSpPr>
      <xdr:spPr>
        <a:xfrm>
          <a:off x="9339794" y="607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167272</xdr:rowOff>
    </xdr:from>
    <xdr:to>
      <xdr:col>12</xdr:col>
      <xdr:colOff>561975</xdr:colOff>
      <xdr:row>37</xdr:row>
      <xdr:rowOff>97422</xdr:rowOff>
    </xdr:to>
    <xdr:sp macro="" textlink="">
      <xdr:nvSpPr>
        <xdr:cNvPr id="317" name="円/楕円 316"/>
        <xdr:cNvSpPr/>
      </xdr:nvSpPr>
      <xdr:spPr>
        <a:xfrm>
          <a:off x="86995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113949</xdr:rowOff>
    </xdr:from>
    <xdr:ext cx="534377" cy="259045"/>
    <xdr:sp macro="" textlink="">
      <xdr:nvSpPr>
        <xdr:cNvPr id="318" name="テキスト ボックス 317"/>
        <xdr:cNvSpPr txBox="1"/>
      </xdr:nvSpPr>
      <xdr:spPr>
        <a:xfrm>
          <a:off x="8483111" y="61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36467</xdr:rowOff>
    </xdr:from>
    <xdr:to>
      <xdr:col>11</xdr:col>
      <xdr:colOff>358775</xdr:colOff>
      <xdr:row>37</xdr:row>
      <xdr:rowOff>138067</xdr:rowOff>
    </xdr:to>
    <xdr:sp macro="" textlink="">
      <xdr:nvSpPr>
        <xdr:cNvPr id="319" name="円/楕円 318"/>
        <xdr:cNvSpPr/>
      </xdr:nvSpPr>
      <xdr:spPr>
        <a:xfrm>
          <a:off x="7810500" y="63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154594</xdr:rowOff>
    </xdr:from>
    <xdr:ext cx="534377" cy="259045"/>
    <xdr:sp macro="" textlink="">
      <xdr:nvSpPr>
        <xdr:cNvPr id="320" name="テキスト ボックス 319"/>
        <xdr:cNvSpPr txBox="1"/>
      </xdr:nvSpPr>
      <xdr:spPr>
        <a:xfrm>
          <a:off x="7594111" y="61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62459</xdr:rowOff>
    </xdr:from>
    <xdr:to>
      <xdr:col>10</xdr:col>
      <xdr:colOff>155575</xdr:colOff>
      <xdr:row>37</xdr:row>
      <xdr:rowOff>164058</xdr:rowOff>
    </xdr:to>
    <xdr:sp macro="" textlink="">
      <xdr:nvSpPr>
        <xdr:cNvPr id="321" name="円/楕円 320"/>
        <xdr:cNvSpPr/>
      </xdr:nvSpPr>
      <xdr:spPr>
        <a:xfrm>
          <a:off x="6921500" y="6406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9136</xdr:rowOff>
    </xdr:from>
    <xdr:ext cx="534377" cy="259045"/>
    <xdr:sp macro="" textlink="">
      <xdr:nvSpPr>
        <xdr:cNvPr id="322" name="テキスト ボックス 321"/>
        <xdr:cNvSpPr txBox="1"/>
      </xdr:nvSpPr>
      <xdr:spPr>
        <a:xfrm>
          <a:off x="6705111" y="61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57363</xdr:rowOff>
    </xdr:from>
    <xdr:to>
      <xdr:col>15</xdr:col>
      <xdr:colOff>180975</xdr:colOff>
      <xdr:row>56</xdr:row>
      <xdr:rowOff>141949</xdr:rowOff>
    </xdr:to>
    <xdr:cxnSp macro="">
      <xdr:nvCxnSpPr>
        <xdr:cNvPr id="349" name="直線コネクタ 348"/>
        <xdr:cNvCxnSpPr/>
      </xdr:nvCxnSpPr>
      <xdr:spPr>
        <a:xfrm flipV="1">
          <a:off x="9639300" y="9658563"/>
          <a:ext cx="838200" cy="8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50"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81686</xdr:rowOff>
    </xdr:from>
    <xdr:to>
      <xdr:col>14</xdr:col>
      <xdr:colOff>28575</xdr:colOff>
      <xdr:row>56</xdr:row>
      <xdr:rowOff>141949</xdr:rowOff>
    </xdr:to>
    <xdr:cxnSp macro="">
      <xdr:nvCxnSpPr>
        <xdr:cNvPr id="352" name="直線コネクタ 351"/>
        <xdr:cNvCxnSpPr/>
      </xdr:nvCxnSpPr>
      <xdr:spPr>
        <a:xfrm>
          <a:off x="8750300" y="9682886"/>
          <a:ext cx="8890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4" name="テキスト ボックス 353"/>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81686</xdr:rowOff>
    </xdr:from>
    <xdr:to>
      <xdr:col>12</xdr:col>
      <xdr:colOff>511175</xdr:colOff>
      <xdr:row>57</xdr:row>
      <xdr:rowOff>117654</xdr:rowOff>
    </xdr:to>
    <xdr:cxnSp macro="">
      <xdr:nvCxnSpPr>
        <xdr:cNvPr id="355" name="直線コネクタ 354"/>
        <xdr:cNvCxnSpPr/>
      </xdr:nvCxnSpPr>
      <xdr:spPr>
        <a:xfrm flipV="1">
          <a:off x="7861300" y="9682886"/>
          <a:ext cx="889000" cy="20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7" name="テキスト ボックス 356"/>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104761</xdr:rowOff>
    </xdr:from>
    <xdr:to>
      <xdr:col>11</xdr:col>
      <xdr:colOff>307975</xdr:colOff>
      <xdr:row>57</xdr:row>
      <xdr:rowOff>117654</xdr:rowOff>
    </xdr:to>
    <xdr:cxnSp macro="">
      <xdr:nvCxnSpPr>
        <xdr:cNvPr id="358" name="直線コネクタ 357"/>
        <xdr:cNvCxnSpPr/>
      </xdr:nvCxnSpPr>
      <xdr:spPr>
        <a:xfrm>
          <a:off x="6972300" y="9877411"/>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60" name="テキスト ボックス 359"/>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2" name="テキスト ボックス 361"/>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6563</xdr:rowOff>
    </xdr:from>
    <xdr:to>
      <xdr:col>15</xdr:col>
      <xdr:colOff>231775</xdr:colOff>
      <xdr:row>56</xdr:row>
      <xdr:rowOff>108163</xdr:rowOff>
    </xdr:to>
    <xdr:sp macro="" textlink="">
      <xdr:nvSpPr>
        <xdr:cNvPr id="368" name="円/楕円 367"/>
        <xdr:cNvSpPr/>
      </xdr:nvSpPr>
      <xdr:spPr>
        <a:xfrm>
          <a:off x="10426700" y="96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156440</xdr:rowOff>
    </xdr:from>
    <xdr:ext cx="534377" cy="259045"/>
    <xdr:sp macro="" textlink="">
      <xdr:nvSpPr>
        <xdr:cNvPr id="369" name="普通建設事業費該当値テキスト"/>
        <xdr:cNvSpPr txBox="1"/>
      </xdr:nvSpPr>
      <xdr:spPr>
        <a:xfrm>
          <a:off x="10528300" y="95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91149</xdr:rowOff>
    </xdr:from>
    <xdr:to>
      <xdr:col>14</xdr:col>
      <xdr:colOff>79375</xdr:colOff>
      <xdr:row>57</xdr:row>
      <xdr:rowOff>21299</xdr:rowOff>
    </xdr:to>
    <xdr:sp macro="" textlink="">
      <xdr:nvSpPr>
        <xdr:cNvPr id="370" name="円/楕円 369"/>
        <xdr:cNvSpPr/>
      </xdr:nvSpPr>
      <xdr:spPr>
        <a:xfrm>
          <a:off x="9588500" y="96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12426</xdr:rowOff>
    </xdr:from>
    <xdr:ext cx="534377" cy="259045"/>
    <xdr:sp macro="" textlink="">
      <xdr:nvSpPr>
        <xdr:cNvPr id="371" name="テキスト ボックス 370"/>
        <xdr:cNvSpPr txBox="1"/>
      </xdr:nvSpPr>
      <xdr:spPr>
        <a:xfrm>
          <a:off x="9372111" y="97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30886</xdr:rowOff>
    </xdr:from>
    <xdr:to>
      <xdr:col>12</xdr:col>
      <xdr:colOff>561975</xdr:colOff>
      <xdr:row>56</xdr:row>
      <xdr:rowOff>132486</xdr:rowOff>
    </xdr:to>
    <xdr:sp macro="" textlink="">
      <xdr:nvSpPr>
        <xdr:cNvPr id="372" name="円/楕円 371"/>
        <xdr:cNvSpPr/>
      </xdr:nvSpPr>
      <xdr:spPr>
        <a:xfrm>
          <a:off x="8699500" y="96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123613</xdr:rowOff>
    </xdr:from>
    <xdr:ext cx="534377" cy="259045"/>
    <xdr:sp macro="" textlink="">
      <xdr:nvSpPr>
        <xdr:cNvPr id="373" name="テキスト ボックス 372"/>
        <xdr:cNvSpPr txBox="1"/>
      </xdr:nvSpPr>
      <xdr:spPr>
        <a:xfrm>
          <a:off x="8483111" y="97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66854</xdr:rowOff>
    </xdr:from>
    <xdr:to>
      <xdr:col>11</xdr:col>
      <xdr:colOff>358775</xdr:colOff>
      <xdr:row>57</xdr:row>
      <xdr:rowOff>168454</xdr:rowOff>
    </xdr:to>
    <xdr:sp macro="" textlink="">
      <xdr:nvSpPr>
        <xdr:cNvPr id="374" name="円/楕円 373"/>
        <xdr:cNvSpPr/>
      </xdr:nvSpPr>
      <xdr:spPr>
        <a:xfrm>
          <a:off x="7810500" y="98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159581</xdr:rowOff>
    </xdr:from>
    <xdr:ext cx="534377" cy="259045"/>
    <xdr:sp macro="" textlink="">
      <xdr:nvSpPr>
        <xdr:cNvPr id="375" name="テキスト ボックス 374"/>
        <xdr:cNvSpPr txBox="1"/>
      </xdr:nvSpPr>
      <xdr:spPr>
        <a:xfrm>
          <a:off x="7594111" y="99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53961</xdr:rowOff>
    </xdr:from>
    <xdr:to>
      <xdr:col>10</xdr:col>
      <xdr:colOff>155575</xdr:colOff>
      <xdr:row>57</xdr:row>
      <xdr:rowOff>155561</xdr:rowOff>
    </xdr:to>
    <xdr:sp macro="" textlink="">
      <xdr:nvSpPr>
        <xdr:cNvPr id="376" name="円/楕円 375"/>
        <xdr:cNvSpPr/>
      </xdr:nvSpPr>
      <xdr:spPr>
        <a:xfrm>
          <a:off x="6921500" y="98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146688</xdr:rowOff>
    </xdr:from>
    <xdr:ext cx="534377" cy="259045"/>
    <xdr:sp macro="" textlink="">
      <xdr:nvSpPr>
        <xdr:cNvPr id="377" name="テキスト ボックス 376"/>
        <xdr:cNvSpPr txBox="1"/>
      </xdr:nvSpPr>
      <xdr:spPr>
        <a:xfrm>
          <a:off x="6705111" y="99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169558</xdr:rowOff>
    </xdr:from>
    <xdr:to>
      <xdr:col>15</xdr:col>
      <xdr:colOff>180975</xdr:colOff>
      <xdr:row>74</xdr:row>
      <xdr:rowOff>14859</xdr:rowOff>
    </xdr:to>
    <xdr:cxnSp macro="">
      <xdr:nvCxnSpPr>
        <xdr:cNvPr id="406" name="直線コネクタ 405"/>
        <xdr:cNvCxnSpPr/>
      </xdr:nvCxnSpPr>
      <xdr:spPr>
        <a:xfrm flipV="1">
          <a:off x="9639300" y="12513958"/>
          <a:ext cx="838200" cy="1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7"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10" name="テキスト ボックス 409"/>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118758</xdr:rowOff>
    </xdr:from>
    <xdr:to>
      <xdr:col>15</xdr:col>
      <xdr:colOff>231775</xdr:colOff>
      <xdr:row>73</xdr:row>
      <xdr:rowOff>48908</xdr:rowOff>
    </xdr:to>
    <xdr:sp macro="" textlink="">
      <xdr:nvSpPr>
        <xdr:cNvPr id="416" name="円/楕円 415"/>
        <xdr:cNvSpPr/>
      </xdr:nvSpPr>
      <xdr:spPr>
        <a:xfrm>
          <a:off x="10426700" y="124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141635</xdr:rowOff>
    </xdr:from>
    <xdr:ext cx="534377" cy="259045"/>
    <xdr:sp macro="" textlink="">
      <xdr:nvSpPr>
        <xdr:cNvPr id="417" name="普通建設事業費 （ うち新規整備　）該当値テキスト"/>
        <xdr:cNvSpPr txBox="1"/>
      </xdr:nvSpPr>
      <xdr:spPr>
        <a:xfrm>
          <a:off x="10528300" y="123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84,649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135509</xdr:rowOff>
    </xdr:from>
    <xdr:to>
      <xdr:col>14</xdr:col>
      <xdr:colOff>79375</xdr:colOff>
      <xdr:row>74</xdr:row>
      <xdr:rowOff>65659</xdr:rowOff>
    </xdr:to>
    <xdr:sp macro="" textlink="">
      <xdr:nvSpPr>
        <xdr:cNvPr id="418" name="円/楕円 417"/>
        <xdr:cNvSpPr/>
      </xdr:nvSpPr>
      <xdr:spPr>
        <a:xfrm>
          <a:off x="9588500" y="126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82186</xdr:rowOff>
    </xdr:from>
    <xdr:ext cx="534377" cy="259045"/>
    <xdr:sp macro="" textlink="">
      <xdr:nvSpPr>
        <xdr:cNvPr id="419" name="テキスト ボックス 418"/>
        <xdr:cNvSpPr txBox="1"/>
      </xdr:nvSpPr>
      <xdr:spPr>
        <a:xfrm>
          <a:off x="9372111" y="124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15187</xdr:rowOff>
    </xdr:from>
    <xdr:to>
      <xdr:col>15</xdr:col>
      <xdr:colOff>180975</xdr:colOff>
      <xdr:row>98</xdr:row>
      <xdr:rowOff>25172</xdr:rowOff>
    </xdr:to>
    <xdr:cxnSp macro="">
      <xdr:nvCxnSpPr>
        <xdr:cNvPr id="444" name="直線コネクタ 443"/>
        <xdr:cNvCxnSpPr/>
      </xdr:nvCxnSpPr>
      <xdr:spPr>
        <a:xfrm flipV="1">
          <a:off x="9639300" y="16817287"/>
          <a:ext cx="8382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5"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8" name="テキスト ボックス 447"/>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135837</xdr:rowOff>
    </xdr:from>
    <xdr:to>
      <xdr:col>15</xdr:col>
      <xdr:colOff>231775</xdr:colOff>
      <xdr:row>98</xdr:row>
      <xdr:rowOff>65987</xdr:rowOff>
    </xdr:to>
    <xdr:sp macro="" textlink="">
      <xdr:nvSpPr>
        <xdr:cNvPr id="454" name="円/楕円 453"/>
        <xdr:cNvSpPr/>
      </xdr:nvSpPr>
      <xdr:spPr>
        <a:xfrm>
          <a:off x="10426700" y="167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50764</xdr:rowOff>
    </xdr:from>
    <xdr:ext cx="469744" cy="259045"/>
    <xdr:sp macro="" textlink="">
      <xdr:nvSpPr>
        <xdr:cNvPr id="455" name="普通建設事業費 （ うち更新整備　）該当値テキスト"/>
        <xdr:cNvSpPr txBox="1"/>
      </xdr:nvSpPr>
      <xdr:spPr>
        <a:xfrm>
          <a:off x="10528300" y="166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145822</xdr:rowOff>
    </xdr:from>
    <xdr:to>
      <xdr:col>14</xdr:col>
      <xdr:colOff>79375</xdr:colOff>
      <xdr:row>98</xdr:row>
      <xdr:rowOff>75972</xdr:rowOff>
    </xdr:to>
    <xdr:sp macro="" textlink="">
      <xdr:nvSpPr>
        <xdr:cNvPr id="456" name="円/楕円 455"/>
        <xdr:cNvSpPr/>
      </xdr:nvSpPr>
      <xdr:spPr>
        <a:xfrm>
          <a:off x="9588500" y="167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98</xdr:row>
      <xdr:rowOff>67099</xdr:rowOff>
    </xdr:from>
    <xdr:ext cx="313932" cy="259045"/>
    <xdr:sp macro="" textlink="">
      <xdr:nvSpPr>
        <xdr:cNvPr id="457" name="テキスト ボックス 456"/>
        <xdr:cNvSpPr txBox="1"/>
      </xdr:nvSpPr>
      <xdr:spPr>
        <a:xfrm>
          <a:off x="9482333" y="16869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137985</xdr:rowOff>
    </xdr:from>
    <xdr:to>
      <xdr:col>23</xdr:col>
      <xdr:colOff>517525</xdr:colOff>
      <xdr:row>39</xdr:row>
      <xdr:rowOff>32524</xdr:rowOff>
    </xdr:to>
    <xdr:cxnSp macro="">
      <xdr:nvCxnSpPr>
        <xdr:cNvPr id="486" name="直線コネクタ 485"/>
        <xdr:cNvCxnSpPr/>
      </xdr:nvCxnSpPr>
      <xdr:spPr>
        <a:xfrm>
          <a:off x="15481300" y="6653085"/>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7"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137985</xdr:rowOff>
    </xdr:from>
    <xdr:to>
      <xdr:col>22</xdr:col>
      <xdr:colOff>365125</xdr:colOff>
      <xdr:row>39</xdr:row>
      <xdr:rowOff>19533</xdr:rowOff>
    </xdr:to>
    <xdr:cxnSp macro="">
      <xdr:nvCxnSpPr>
        <xdr:cNvPr id="489" name="直線コネクタ 488"/>
        <xdr:cNvCxnSpPr/>
      </xdr:nvCxnSpPr>
      <xdr:spPr>
        <a:xfrm flipV="1">
          <a:off x="14592300" y="6653085"/>
          <a:ext cx="889000" cy="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115126</xdr:rowOff>
    </xdr:from>
    <xdr:to>
      <xdr:col>21</xdr:col>
      <xdr:colOff>161925</xdr:colOff>
      <xdr:row>39</xdr:row>
      <xdr:rowOff>19533</xdr:rowOff>
    </xdr:to>
    <xdr:cxnSp macro="">
      <xdr:nvCxnSpPr>
        <xdr:cNvPr id="492" name="直線コネクタ 491"/>
        <xdr:cNvCxnSpPr/>
      </xdr:nvCxnSpPr>
      <xdr:spPr>
        <a:xfrm>
          <a:off x="13703300" y="6630226"/>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115126</xdr:rowOff>
    </xdr:from>
    <xdr:to>
      <xdr:col>19</xdr:col>
      <xdr:colOff>644525</xdr:colOff>
      <xdr:row>39</xdr:row>
      <xdr:rowOff>17399</xdr:rowOff>
    </xdr:to>
    <xdr:cxnSp macro="">
      <xdr:nvCxnSpPr>
        <xdr:cNvPr id="495" name="直線コネクタ 494"/>
        <xdr:cNvCxnSpPr/>
      </xdr:nvCxnSpPr>
      <xdr:spPr>
        <a:xfrm flipV="1">
          <a:off x="12814300" y="6630226"/>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7" name="テキスト ボックス 496"/>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9" name="テキスト ボックス 498"/>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153174</xdr:rowOff>
    </xdr:from>
    <xdr:to>
      <xdr:col>23</xdr:col>
      <xdr:colOff>568325</xdr:colOff>
      <xdr:row>39</xdr:row>
      <xdr:rowOff>83324</xdr:rowOff>
    </xdr:to>
    <xdr:sp macro="" textlink="">
      <xdr:nvSpPr>
        <xdr:cNvPr id="505" name="円/楕円 504"/>
        <xdr:cNvSpPr/>
      </xdr:nvSpPr>
      <xdr:spPr>
        <a:xfrm>
          <a:off x="162687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68101</xdr:rowOff>
    </xdr:from>
    <xdr:ext cx="378565" cy="259045"/>
    <xdr:sp macro="" textlink="">
      <xdr:nvSpPr>
        <xdr:cNvPr id="506" name="災害復旧事業費該当値テキスト"/>
        <xdr:cNvSpPr txBox="1"/>
      </xdr:nvSpPr>
      <xdr:spPr>
        <a:xfrm>
          <a:off x="16370300" y="65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87185</xdr:rowOff>
    </xdr:from>
    <xdr:to>
      <xdr:col>22</xdr:col>
      <xdr:colOff>415925</xdr:colOff>
      <xdr:row>39</xdr:row>
      <xdr:rowOff>17335</xdr:rowOff>
    </xdr:to>
    <xdr:sp macro="" textlink="">
      <xdr:nvSpPr>
        <xdr:cNvPr id="507" name="円/楕円 506"/>
        <xdr:cNvSpPr/>
      </xdr:nvSpPr>
      <xdr:spPr>
        <a:xfrm>
          <a:off x="15430500" y="66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8462</xdr:rowOff>
    </xdr:from>
    <xdr:ext cx="469744" cy="259045"/>
    <xdr:sp macro="" textlink="">
      <xdr:nvSpPr>
        <xdr:cNvPr id="508" name="テキスト ボックス 507"/>
        <xdr:cNvSpPr txBox="1"/>
      </xdr:nvSpPr>
      <xdr:spPr>
        <a:xfrm>
          <a:off x="15246427" y="669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140183</xdr:rowOff>
    </xdr:from>
    <xdr:to>
      <xdr:col>21</xdr:col>
      <xdr:colOff>212725</xdr:colOff>
      <xdr:row>39</xdr:row>
      <xdr:rowOff>70333</xdr:rowOff>
    </xdr:to>
    <xdr:sp macro="" textlink="">
      <xdr:nvSpPr>
        <xdr:cNvPr id="509" name="円/楕円 508"/>
        <xdr:cNvSpPr/>
      </xdr:nvSpPr>
      <xdr:spPr>
        <a:xfrm>
          <a:off x="14541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61460</xdr:rowOff>
    </xdr:from>
    <xdr:ext cx="378565" cy="259045"/>
    <xdr:sp macro="" textlink="">
      <xdr:nvSpPr>
        <xdr:cNvPr id="510" name="テキスト ボックス 509"/>
        <xdr:cNvSpPr txBox="1"/>
      </xdr:nvSpPr>
      <xdr:spPr>
        <a:xfrm>
          <a:off x="14403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64326</xdr:rowOff>
    </xdr:from>
    <xdr:to>
      <xdr:col>20</xdr:col>
      <xdr:colOff>9525</xdr:colOff>
      <xdr:row>38</xdr:row>
      <xdr:rowOff>165926</xdr:rowOff>
    </xdr:to>
    <xdr:sp macro="" textlink="">
      <xdr:nvSpPr>
        <xdr:cNvPr id="511" name="円/楕円 510"/>
        <xdr:cNvSpPr/>
      </xdr:nvSpPr>
      <xdr:spPr>
        <a:xfrm>
          <a:off x="13652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157053</xdr:rowOff>
    </xdr:from>
    <xdr:ext cx="469744" cy="259045"/>
    <xdr:sp macro="" textlink="">
      <xdr:nvSpPr>
        <xdr:cNvPr id="512" name="テキスト ボックス 511"/>
        <xdr:cNvSpPr txBox="1"/>
      </xdr:nvSpPr>
      <xdr:spPr>
        <a:xfrm>
          <a:off x="13468427"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138049</xdr:rowOff>
    </xdr:from>
    <xdr:to>
      <xdr:col>18</xdr:col>
      <xdr:colOff>492125</xdr:colOff>
      <xdr:row>39</xdr:row>
      <xdr:rowOff>68199</xdr:rowOff>
    </xdr:to>
    <xdr:sp macro="" textlink="">
      <xdr:nvSpPr>
        <xdr:cNvPr id="513" name="円/楕円 512"/>
        <xdr:cNvSpPr/>
      </xdr:nvSpPr>
      <xdr:spPr>
        <a:xfrm>
          <a:off x="12763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59326</xdr:rowOff>
    </xdr:from>
    <xdr:ext cx="378565" cy="259045"/>
    <xdr:sp macro="" textlink="">
      <xdr:nvSpPr>
        <xdr:cNvPr id="514" name="テキスト ボックス 513"/>
        <xdr:cNvSpPr txBox="1"/>
      </xdr:nvSpPr>
      <xdr:spPr>
        <a:xfrm>
          <a:off x="12625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49530</xdr:rowOff>
    </xdr:from>
    <xdr:to>
      <xdr:col>23</xdr:col>
      <xdr:colOff>517525</xdr:colOff>
      <xdr:row>75</xdr:row>
      <xdr:rowOff>27749</xdr:rowOff>
    </xdr:to>
    <xdr:cxnSp macro="">
      <xdr:nvCxnSpPr>
        <xdr:cNvPr id="593" name="直線コネクタ 592"/>
        <xdr:cNvCxnSpPr/>
      </xdr:nvCxnSpPr>
      <xdr:spPr>
        <a:xfrm flipV="1">
          <a:off x="15481300" y="12736830"/>
          <a:ext cx="8382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4"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27749</xdr:rowOff>
    </xdr:from>
    <xdr:to>
      <xdr:col>22</xdr:col>
      <xdr:colOff>365125</xdr:colOff>
      <xdr:row>75</xdr:row>
      <xdr:rowOff>86716</xdr:rowOff>
    </xdr:to>
    <xdr:cxnSp macro="">
      <xdr:nvCxnSpPr>
        <xdr:cNvPr id="596" name="直線コネクタ 595"/>
        <xdr:cNvCxnSpPr/>
      </xdr:nvCxnSpPr>
      <xdr:spPr>
        <a:xfrm flipV="1">
          <a:off x="14592300" y="12886499"/>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8" name="テキスト ボックス 597"/>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86716</xdr:rowOff>
    </xdr:from>
    <xdr:to>
      <xdr:col>21</xdr:col>
      <xdr:colOff>161925</xdr:colOff>
      <xdr:row>75</xdr:row>
      <xdr:rowOff>90221</xdr:rowOff>
    </xdr:to>
    <xdr:cxnSp macro="">
      <xdr:nvCxnSpPr>
        <xdr:cNvPr id="599" name="直線コネクタ 598"/>
        <xdr:cNvCxnSpPr/>
      </xdr:nvCxnSpPr>
      <xdr:spPr>
        <a:xfrm flipV="1">
          <a:off x="13703300" y="12945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601" name="テキスト ボックス 600"/>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44742</xdr:rowOff>
    </xdr:from>
    <xdr:to>
      <xdr:col>19</xdr:col>
      <xdr:colOff>644525</xdr:colOff>
      <xdr:row>75</xdr:row>
      <xdr:rowOff>90221</xdr:rowOff>
    </xdr:to>
    <xdr:cxnSp macro="">
      <xdr:nvCxnSpPr>
        <xdr:cNvPr id="602" name="直線コネクタ 601"/>
        <xdr:cNvCxnSpPr/>
      </xdr:nvCxnSpPr>
      <xdr:spPr>
        <a:xfrm>
          <a:off x="12814300" y="12903492"/>
          <a:ext cx="889000" cy="4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4" name="テキスト ボックス 603"/>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6" name="テキスト ボックス 605"/>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170180</xdr:rowOff>
    </xdr:from>
    <xdr:to>
      <xdr:col>23</xdr:col>
      <xdr:colOff>568325</xdr:colOff>
      <xdr:row>74</xdr:row>
      <xdr:rowOff>100330</xdr:rowOff>
    </xdr:to>
    <xdr:sp macro="" textlink="">
      <xdr:nvSpPr>
        <xdr:cNvPr id="612" name="円/楕円 611"/>
        <xdr:cNvSpPr/>
      </xdr:nvSpPr>
      <xdr:spPr>
        <a:xfrm>
          <a:off x="162687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21607</xdr:rowOff>
    </xdr:from>
    <xdr:ext cx="534377" cy="259045"/>
    <xdr:sp macro="" textlink="">
      <xdr:nvSpPr>
        <xdr:cNvPr id="613" name="公債費該当値テキスト"/>
        <xdr:cNvSpPr txBox="1"/>
      </xdr:nvSpPr>
      <xdr:spPr>
        <a:xfrm>
          <a:off x="16370300" y="125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148399</xdr:rowOff>
    </xdr:from>
    <xdr:to>
      <xdr:col>22</xdr:col>
      <xdr:colOff>415925</xdr:colOff>
      <xdr:row>75</xdr:row>
      <xdr:rowOff>78549</xdr:rowOff>
    </xdr:to>
    <xdr:sp macro="" textlink="">
      <xdr:nvSpPr>
        <xdr:cNvPr id="614" name="円/楕円 613"/>
        <xdr:cNvSpPr/>
      </xdr:nvSpPr>
      <xdr:spPr>
        <a:xfrm>
          <a:off x="15430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95076</xdr:rowOff>
    </xdr:from>
    <xdr:ext cx="534377" cy="259045"/>
    <xdr:sp macro="" textlink="">
      <xdr:nvSpPr>
        <xdr:cNvPr id="615" name="テキスト ボックス 614"/>
        <xdr:cNvSpPr txBox="1"/>
      </xdr:nvSpPr>
      <xdr:spPr>
        <a:xfrm>
          <a:off x="15214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35916</xdr:rowOff>
    </xdr:from>
    <xdr:to>
      <xdr:col>21</xdr:col>
      <xdr:colOff>212725</xdr:colOff>
      <xdr:row>75</xdr:row>
      <xdr:rowOff>137516</xdr:rowOff>
    </xdr:to>
    <xdr:sp macro="" textlink="">
      <xdr:nvSpPr>
        <xdr:cNvPr id="616" name="円/楕円 615"/>
        <xdr:cNvSpPr/>
      </xdr:nvSpPr>
      <xdr:spPr>
        <a:xfrm>
          <a:off x="14541500" y="128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128643</xdr:rowOff>
    </xdr:from>
    <xdr:ext cx="534377" cy="259045"/>
    <xdr:sp macro="" textlink="">
      <xdr:nvSpPr>
        <xdr:cNvPr id="617" name="テキスト ボックス 616"/>
        <xdr:cNvSpPr txBox="1"/>
      </xdr:nvSpPr>
      <xdr:spPr>
        <a:xfrm>
          <a:off x="14325111" y="129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39421</xdr:rowOff>
    </xdr:from>
    <xdr:to>
      <xdr:col>20</xdr:col>
      <xdr:colOff>9525</xdr:colOff>
      <xdr:row>75</xdr:row>
      <xdr:rowOff>141021</xdr:rowOff>
    </xdr:to>
    <xdr:sp macro="" textlink="">
      <xdr:nvSpPr>
        <xdr:cNvPr id="618" name="円/楕円 617"/>
        <xdr:cNvSpPr/>
      </xdr:nvSpPr>
      <xdr:spPr>
        <a:xfrm>
          <a:off x="13652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132148</xdr:rowOff>
    </xdr:from>
    <xdr:ext cx="534377" cy="259045"/>
    <xdr:sp macro="" textlink="">
      <xdr:nvSpPr>
        <xdr:cNvPr id="619" name="テキスト ボックス 618"/>
        <xdr:cNvSpPr txBox="1"/>
      </xdr:nvSpPr>
      <xdr:spPr>
        <a:xfrm>
          <a:off x="13436111" y="129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165392</xdr:rowOff>
    </xdr:from>
    <xdr:to>
      <xdr:col>18</xdr:col>
      <xdr:colOff>492125</xdr:colOff>
      <xdr:row>75</xdr:row>
      <xdr:rowOff>95542</xdr:rowOff>
    </xdr:to>
    <xdr:sp macro="" textlink="">
      <xdr:nvSpPr>
        <xdr:cNvPr id="620" name="円/楕円 619"/>
        <xdr:cNvSpPr/>
      </xdr:nvSpPr>
      <xdr:spPr>
        <a:xfrm>
          <a:off x="12763500" y="128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86669</xdr:rowOff>
    </xdr:from>
    <xdr:ext cx="534377" cy="259045"/>
    <xdr:sp macro="" textlink="">
      <xdr:nvSpPr>
        <xdr:cNvPr id="621" name="テキスト ボックス 620"/>
        <xdr:cNvSpPr txBox="1"/>
      </xdr:nvSpPr>
      <xdr:spPr>
        <a:xfrm>
          <a:off x="12547111" y="129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27605</xdr:rowOff>
    </xdr:from>
    <xdr:to>
      <xdr:col>23</xdr:col>
      <xdr:colOff>517525</xdr:colOff>
      <xdr:row>99</xdr:row>
      <xdr:rowOff>69617</xdr:rowOff>
    </xdr:to>
    <xdr:cxnSp macro="">
      <xdr:nvCxnSpPr>
        <xdr:cNvPr id="652" name="直線コネクタ 651"/>
        <xdr:cNvCxnSpPr/>
      </xdr:nvCxnSpPr>
      <xdr:spPr>
        <a:xfrm>
          <a:off x="15481300" y="17001155"/>
          <a:ext cx="8382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3"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67822</xdr:rowOff>
    </xdr:from>
    <xdr:to>
      <xdr:col>22</xdr:col>
      <xdr:colOff>365125</xdr:colOff>
      <xdr:row>99</xdr:row>
      <xdr:rowOff>27605</xdr:rowOff>
    </xdr:to>
    <xdr:cxnSp macro="">
      <xdr:nvCxnSpPr>
        <xdr:cNvPr id="655" name="直線コネクタ 654"/>
        <xdr:cNvCxnSpPr/>
      </xdr:nvCxnSpPr>
      <xdr:spPr>
        <a:xfrm>
          <a:off x="14592300" y="16698472"/>
          <a:ext cx="889000" cy="30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7" name="テキスト ボックス 656"/>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67822</xdr:rowOff>
    </xdr:from>
    <xdr:to>
      <xdr:col>21</xdr:col>
      <xdr:colOff>161925</xdr:colOff>
      <xdr:row>99</xdr:row>
      <xdr:rowOff>24045</xdr:rowOff>
    </xdr:to>
    <xdr:cxnSp macro="">
      <xdr:nvCxnSpPr>
        <xdr:cNvPr id="658" name="直線コネクタ 657"/>
        <xdr:cNvCxnSpPr/>
      </xdr:nvCxnSpPr>
      <xdr:spPr>
        <a:xfrm flipV="1">
          <a:off x="13703300" y="16698472"/>
          <a:ext cx="889000" cy="29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116334</xdr:rowOff>
    </xdr:from>
    <xdr:to>
      <xdr:col>19</xdr:col>
      <xdr:colOff>644525</xdr:colOff>
      <xdr:row>99</xdr:row>
      <xdr:rowOff>24045</xdr:rowOff>
    </xdr:to>
    <xdr:cxnSp macro="">
      <xdr:nvCxnSpPr>
        <xdr:cNvPr id="661" name="直線コネクタ 660"/>
        <xdr:cNvCxnSpPr/>
      </xdr:nvCxnSpPr>
      <xdr:spPr>
        <a:xfrm>
          <a:off x="12814300" y="16746984"/>
          <a:ext cx="889000" cy="2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3" name="テキスト ボックス 662"/>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5" name="テキスト ボックス 664"/>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18817</xdr:rowOff>
    </xdr:from>
    <xdr:to>
      <xdr:col>23</xdr:col>
      <xdr:colOff>568325</xdr:colOff>
      <xdr:row>99</xdr:row>
      <xdr:rowOff>120417</xdr:rowOff>
    </xdr:to>
    <xdr:sp macro="" textlink="">
      <xdr:nvSpPr>
        <xdr:cNvPr id="671" name="円/楕円 670"/>
        <xdr:cNvSpPr/>
      </xdr:nvSpPr>
      <xdr:spPr>
        <a:xfrm>
          <a:off x="16268700" y="169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105194</xdr:rowOff>
    </xdr:from>
    <xdr:ext cx="469744" cy="259045"/>
    <xdr:sp macro="" textlink="">
      <xdr:nvSpPr>
        <xdr:cNvPr id="672" name="積立金該当値テキスト"/>
        <xdr:cNvSpPr txBox="1"/>
      </xdr:nvSpPr>
      <xdr:spPr>
        <a:xfrm>
          <a:off x="16370300" y="169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148255</xdr:rowOff>
    </xdr:from>
    <xdr:to>
      <xdr:col>22</xdr:col>
      <xdr:colOff>415925</xdr:colOff>
      <xdr:row>99</xdr:row>
      <xdr:rowOff>78405</xdr:rowOff>
    </xdr:to>
    <xdr:sp macro="" textlink="">
      <xdr:nvSpPr>
        <xdr:cNvPr id="673" name="円/楕円 672"/>
        <xdr:cNvSpPr/>
      </xdr:nvSpPr>
      <xdr:spPr>
        <a:xfrm>
          <a:off x="15430500" y="169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69532</xdr:rowOff>
    </xdr:from>
    <xdr:ext cx="469744" cy="259045"/>
    <xdr:sp macro="" textlink="">
      <xdr:nvSpPr>
        <xdr:cNvPr id="674" name="テキスト ボックス 673"/>
        <xdr:cNvSpPr txBox="1"/>
      </xdr:nvSpPr>
      <xdr:spPr>
        <a:xfrm>
          <a:off x="15246427" y="170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17022</xdr:rowOff>
    </xdr:from>
    <xdr:to>
      <xdr:col>21</xdr:col>
      <xdr:colOff>212725</xdr:colOff>
      <xdr:row>97</xdr:row>
      <xdr:rowOff>118622</xdr:rowOff>
    </xdr:to>
    <xdr:sp macro="" textlink="">
      <xdr:nvSpPr>
        <xdr:cNvPr id="675" name="円/楕円 674"/>
        <xdr:cNvSpPr/>
      </xdr:nvSpPr>
      <xdr:spPr>
        <a:xfrm>
          <a:off x="14541500" y="16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109749</xdr:rowOff>
    </xdr:from>
    <xdr:ext cx="534377" cy="259045"/>
    <xdr:sp macro="" textlink="">
      <xdr:nvSpPr>
        <xdr:cNvPr id="676" name="テキスト ボックス 675"/>
        <xdr:cNvSpPr txBox="1"/>
      </xdr:nvSpPr>
      <xdr:spPr>
        <a:xfrm>
          <a:off x="14325111" y="167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144695</xdr:rowOff>
    </xdr:from>
    <xdr:to>
      <xdr:col>20</xdr:col>
      <xdr:colOff>9525</xdr:colOff>
      <xdr:row>99</xdr:row>
      <xdr:rowOff>74845</xdr:rowOff>
    </xdr:to>
    <xdr:sp macro="" textlink="">
      <xdr:nvSpPr>
        <xdr:cNvPr id="677" name="円/楕円 676"/>
        <xdr:cNvSpPr/>
      </xdr:nvSpPr>
      <xdr:spPr>
        <a:xfrm>
          <a:off x="13652500" y="169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65972</xdr:rowOff>
    </xdr:from>
    <xdr:ext cx="469744" cy="259045"/>
    <xdr:sp macro="" textlink="">
      <xdr:nvSpPr>
        <xdr:cNvPr id="678" name="テキスト ボックス 677"/>
        <xdr:cNvSpPr txBox="1"/>
      </xdr:nvSpPr>
      <xdr:spPr>
        <a:xfrm>
          <a:off x="13468427" y="1703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65534</xdr:rowOff>
    </xdr:from>
    <xdr:to>
      <xdr:col>18</xdr:col>
      <xdr:colOff>492125</xdr:colOff>
      <xdr:row>97</xdr:row>
      <xdr:rowOff>167134</xdr:rowOff>
    </xdr:to>
    <xdr:sp macro="" textlink="">
      <xdr:nvSpPr>
        <xdr:cNvPr id="679" name="円/楕円 678"/>
        <xdr:cNvSpPr/>
      </xdr:nvSpPr>
      <xdr:spPr>
        <a:xfrm>
          <a:off x="12763500" y="166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158261</xdr:rowOff>
    </xdr:from>
    <xdr:ext cx="534377" cy="259045"/>
    <xdr:sp macro="" textlink="">
      <xdr:nvSpPr>
        <xdr:cNvPr id="680" name="テキスト ボックス 679"/>
        <xdr:cNvSpPr txBox="1"/>
      </xdr:nvSpPr>
      <xdr:spPr>
        <a:xfrm>
          <a:off x="12547111"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108839</xdr:rowOff>
    </xdr:from>
    <xdr:to>
      <xdr:col>32</xdr:col>
      <xdr:colOff>187325</xdr:colOff>
      <xdr:row>38</xdr:row>
      <xdr:rowOff>163957</xdr:rowOff>
    </xdr:to>
    <xdr:cxnSp macro="">
      <xdr:nvCxnSpPr>
        <xdr:cNvPr id="709" name="直線コネクタ 708"/>
        <xdr:cNvCxnSpPr/>
      </xdr:nvCxnSpPr>
      <xdr:spPr>
        <a:xfrm>
          <a:off x="21323300" y="6281039"/>
          <a:ext cx="838200" cy="3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10"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14351</xdr:rowOff>
    </xdr:from>
    <xdr:to>
      <xdr:col>31</xdr:col>
      <xdr:colOff>34925</xdr:colOff>
      <xdr:row>36</xdr:row>
      <xdr:rowOff>108839</xdr:rowOff>
    </xdr:to>
    <xdr:cxnSp macro="">
      <xdr:nvCxnSpPr>
        <xdr:cNvPr id="712" name="直線コネクタ 711"/>
        <xdr:cNvCxnSpPr/>
      </xdr:nvCxnSpPr>
      <xdr:spPr>
        <a:xfrm>
          <a:off x="20434300" y="6186551"/>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4" name="テキスト ボックス 713"/>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14351</xdr:rowOff>
    </xdr:from>
    <xdr:to>
      <xdr:col>29</xdr:col>
      <xdr:colOff>517525</xdr:colOff>
      <xdr:row>37</xdr:row>
      <xdr:rowOff>85471</xdr:rowOff>
    </xdr:to>
    <xdr:cxnSp macro="">
      <xdr:nvCxnSpPr>
        <xdr:cNvPr id="715" name="直線コネクタ 714"/>
        <xdr:cNvCxnSpPr/>
      </xdr:nvCxnSpPr>
      <xdr:spPr>
        <a:xfrm flipV="1">
          <a:off x="19545300" y="6186551"/>
          <a:ext cx="889000" cy="2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7" name="テキスト ボックス 716"/>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85471</xdr:rowOff>
    </xdr:from>
    <xdr:to>
      <xdr:col>28</xdr:col>
      <xdr:colOff>314325</xdr:colOff>
      <xdr:row>37</xdr:row>
      <xdr:rowOff>122555</xdr:rowOff>
    </xdr:to>
    <xdr:cxnSp macro="">
      <xdr:nvCxnSpPr>
        <xdr:cNvPr id="718" name="直線コネクタ 717"/>
        <xdr:cNvCxnSpPr/>
      </xdr:nvCxnSpPr>
      <xdr:spPr>
        <a:xfrm flipV="1">
          <a:off x="18656300" y="6429121"/>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20" name="テキスト ボックス 719"/>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2" name="テキスト ボックス 721"/>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113157</xdr:rowOff>
    </xdr:from>
    <xdr:to>
      <xdr:col>32</xdr:col>
      <xdr:colOff>238125</xdr:colOff>
      <xdr:row>39</xdr:row>
      <xdr:rowOff>43307</xdr:rowOff>
    </xdr:to>
    <xdr:sp macro="" textlink="">
      <xdr:nvSpPr>
        <xdr:cNvPr id="728" name="円/楕円 727"/>
        <xdr:cNvSpPr/>
      </xdr:nvSpPr>
      <xdr:spPr>
        <a:xfrm>
          <a:off x="221107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28084</xdr:rowOff>
    </xdr:from>
    <xdr:ext cx="378565" cy="259045"/>
    <xdr:sp macro="" textlink="">
      <xdr:nvSpPr>
        <xdr:cNvPr id="729" name="投資及び出資金該当値テキスト"/>
        <xdr:cNvSpPr txBox="1"/>
      </xdr:nvSpPr>
      <xdr:spPr>
        <a:xfrm>
          <a:off x="22212300" y="654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58039</xdr:rowOff>
    </xdr:from>
    <xdr:to>
      <xdr:col>31</xdr:col>
      <xdr:colOff>85725</xdr:colOff>
      <xdr:row>36</xdr:row>
      <xdr:rowOff>159639</xdr:rowOff>
    </xdr:to>
    <xdr:sp macro="" textlink="">
      <xdr:nvSpPr>
        <xdr:cNvPr id="730" name="円/楕円 729"/>
        <xdr:cNvSpPr/>
      </xdr:nvSpPr>
      <xdr:spPr>
        <a:xfrm>
          <a:off x="21272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4716</xdr:rowOff>
    </xdr:from>
    <xdr:ext cx="469744" cy="259045"/>
    <xdr:sp macro="" textlink="">
      <xdr:nvSpPr>
        <xdr:cNvPr id="731" name="テキスト ボックス 730"/>
        <xdr:cNvSpPr txBox="1"/>
      </xdr:nvSpPr>
      <xdr:spPr>
        <a:xfrm>
          <a:off x="21088427"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135001</xdr:rowOff>
    </xdr:from>
    <xdr:to>
      <xdr:col>29</xdr:col>
      <xdr:colOff>568325</xdr:colOff>
      <xdr:row>36</xdr:row>
      <xdr:rowOff>65151</xdr:rowOff>
    </xdr:to>
    <xdr:sp macro="" textlink="">
      <xdr:nvSpPr>
        <xdr:cNvPr id="732" name="円/楕円 731"/>
        <xdr:cNvSpPr/>
      </xdr:nvSpPr>
      <xdr:spPr>
        <a:xfrm>
          <a:off x="20383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81678</xdr:rowOff>
    </xdr:from>
    <xdr:ext cx="469744" cy="259045"/>
    <xdr:sp macro="" textlink="">
      <xdr:nvSpPr>
        <xdr:cNvPr id="733" name="テキスト ボックス 732"/>
        <xdr:cNvSpPr txBox="1"/>
      </xdr:nvSpPr>
      <xdr:spPr>
        <a:xfrm>
          <a:off x="20199427"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34671</xdr:rowOff>
    </xdr:from>
    <xdr:to>
      <xdr:col>28</xdr:col>
      <xdr:colOff>365125</xdr:colOff>
      <xdr:row>37</xdr:row>
      <xdr:rowOff>136271</xdr:rowOff>
    </xdr:to>
    <xdr:sp macro="" textlink="">
      <xdr:nvSpPr>
        <xdr:cNvPr id="734" name="円/楕円 733"/>
        <xdr:cNvSpPr/>
      </xdr:nvSpPr>
      <xdr:spPr>
        <a:xfrm>
          <a:off x="194945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152798</xdr:rowOff>
    </xdr:from>
    <xdr:ext cx="469744" cy="259045"/>
    <xdr:sp macro="" textlink="">
      <xdr:nvSpPr>
        <xdr:cNvPr id="735" name="テキスト ボックス 734"/>
        <xdr:cNvSpPr txBox="1"/>
      </xdr:nvSpPr>
      <xdr:spPr>
        <a:xfrm>
          <a:off x="19310427"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71755</xdr:rowOff>
    </xdr:from>
    <xdr:to>
      <xdr:col>27</xdr:col>
      <xdr:colOff>161925</xdr:colOff>
      <xdr:row>38</xdr:row>
      <xdr:rowOff>1905</xdr:rowOff>
    </xdr:to>
    <xdr:sp macro="" textlink="">
      <xdr:nvSpPr>
        <xdr:cNvPr id="736" name="円/楕円 735"/>
        <xdr:cNvSpPr/>
      </xdr:nvSpPr>
      <xdr:spPr>
        <a:xfrm>
          <a:off x="18605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18432</xdr:rowOff>
    </xdr:from>
    <xdr:ext cx="469744" cy="259045"/>
    <xdr:sp macro="" textlink="">
      <xdr:nvSpPr>
        <xdr:cNvPr id="737" name="テキスト ボックス 736"/>
        <xdr:cNvSpPr txBox="1"/>
      </xdr:nvSpPr>
      <xdr:spPr>
        <a:xfrm>
          <a:off x="18421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136820</xdr:rowOff>
    </xdr:from>
    <xdr:to>
      <xdr:col>32</xdr:col>
      <xdr:colOff>187325</xdr:colOff>
      <xdr:row>58</xdr:row>
      <xdr:rowOff>138602</xdr:rowOff>
    </xdr:to>
    <xdr:cxnSp macro="">
      <xdr:nvCxnSpPr>
        <xdr:cNvPr id="764" name="直線コネクタ 763"/>
        <xdr:cNvCxnSpPr/>
      </xdr:nvCxnSpPr>
      <xdr:spPr>
        <a:xfrm flipV="1">
          <a:off x="21323300" y="10080920"/>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138602</xdr:rowOff>
    </xdr:from>
    <xdr:to>
      <xdr:col>31</xdr:col>
      <xdr:colOff>34925</xdr:colOff>
      <xdr:row>58</xdr:row>
      <xdr:rowOff>139014</xdr:rowOff>
    </xdr:to>
    <xdr:cxnSp macro="">
      <xdr:nvCxnSpPr>
        <xdr:cNvPr id="767" name="直線コネクタ 766"/>
        <xdr:cNvCxnSpPr/>
      </xdr:nvCxnSpPr>
      <xdr:spPr>
        <a:xfrm flipV="1">
          <a:off x="20434300" y="1008270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135723</xdr:rowOff>
    </xdr:from>
    <xdr:to>
      <xdr:col>29</xdr:col>
      <xdr:colOff>517525</xdr:colOff>
      <xdr:row>58</xdr:row>
      <xdr:rowOff>139014</xdr:rowOff>
    </xdr:to>
    <xdr:cxnSp macro="">
      <xdr:nvCxnSpPr>
        <xdr:cNvPr id="770" name="直線コネクタ 769"/>
        <xdr:cNvCxnSpPr/>
      </xdr:nvCxnSpPr>
      <xdr:spPr>
        <a:xfrm>
          <a:off x="19545300" y="10079823"/>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125572</xdr:rowOff>
    </xdr:from>
    <xdr:to>
      <xdr:col>28</xdr:col>
      <xdr:colOff>314325</xdr:colOff>
      <xdr:row>58</xdr:row>
      <xdr:rowOff>135723</xdr:rowOff>
    </xdr:to>
    <xdr:cxnSp macro="">
      <xdr:nvCxnSpPr>
        <xdr:cNvPr id="773" name="直線コネクタ 772"/>
        <xdr:cNvCxnSpPr/>
      </xdr:nvCxnSpPr>
      <xdr:spPr>
        <a:xfrm>
          <a:off x="18656300" y="10069672"/>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86020</xdr:rowOff>
    </xdr:from>
    <xdr:to>
      <xdr:col>32</xdr:col>
      <xdr:colOff>238125</xdr:colOff>
      <xdr:row>59</xdr:row>
      <xdr:rowOff>16170</xdr:rowOff>
    </xdr:to>
    <xdr:sp macro="" textlink="">
      <xdr:nvSpPr>
        <xdr:cNvPr id="783" name="円/楕円 782"/>
        <xdr:cNvSpPr/>
      </xdr:nvSpPr>
      <xdr:spPr>
        <a:xfrm>
          <a:off x="221107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947</xdr:rowOff>
    </xdr:from>
    <xdr:ext cx="313932" cy="259045"/>
    <xdr:sp macro="" textlink="">
      <xdr:nvSpPr>
        <xdr:cNvPr id="784" name="貸付金該当値テキスト"/>
        <xdr:cNvSpPr txBox="1"/>
      </xdr:nvSpPr>
      <xdr:spPr>
        <a:xfrm>
          <a:off x="22212300" y="9945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87802</xdr:rowOff>
    </xdr:from>
    <xdr:to>
      <xdr:col>31</xdr:col>
      <xdr:colOff>85725</xdr:colOff>
      <xdr:row>59</xdr:row>
      <xdr:rowOff>17952</xdr:rowOff>
    </xdr:to>
    <xdr:sp macro="" textlink="">
      <xdr:nvSpPr>
        <xdr:cNvPr id="785" name="円/楕円 784"/>
        <xdr:cNvSpPr/>
      </xdr:nvSpPr>
      <xdr:spPr>
        <a:xfrm>
          <a:off x="21272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9079</xdr:rowOff>
    </xdr:from>
    <xdr:ext cx="313932" cy="259045"/>
    <xdr:sp macro="" textlink="">
      <xdr:nvSpPr>
        <xdr:cNvPr id="786" name="テキスト ボックス 785"/>
        <xdr:cNvSpPr txBox="1"/>
      </xdr:nvSpPr>
      <xdr:spPr>
        <a:xfrm>
          <a:off x="21166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88214</xdr:rowOff>
    </xdr:from>
    <xdr:to>
      <xdr:col>29</xdr:col>
      <xdr:colOff>568325</xdr:colOff>
      <xdr:row>59</xdr:row>
      <xdr:rowOff>18364</xdr:rowOff>
    </xdr:to>
    <xdr:sp macro="" textlink="">
      <xdr:nvSpPr>
        <xdr:cNvPr id="787" name="円/楕円 786"/>
        <xdr:cNvSpPr/>
      </xdr:nvSpPr>
      <xdr:spPr>
        <a:xfrm>
          <a:off x="20383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9491</xdr:rowOff>
    </xdr:from>
    <xdr:ext cx="313932" cy="259045"/>
    <xdr:sp macro="" textlink="">
      <xdr:nvSpPr>
        <xdr:cNvPr id="788" name="テキスト ボックス 787"/>
        <xdr:cNvSpPr txBox="1"/>
      </xdr:nvSpPr>
      <xdr:spPr>
        <a:xfrm>
          <a:off x="20277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84923</xdr:rowOff>
    </xdr:from>
    <xdr:to>
      <xdr:col>28</xdr:col>
      <xdr:colOff>365125</xdr:colOff>
      <xdr:row>59</xdr:row>
      <xdr:rowOff>15073</xdr:rowOff>
    </xdr:to>
    <xdr:sp macro="" textlink="">
      <xdr:nvSpPr>
        <xdr:cNvPr id="789" name="円/楕円 788"/>
        <xdr:cNvSpPr/>
      </xdr:nvSpPr>
      <xdr:spPr>
        <a:xfrm>
          <a:off x="19494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6200</xdr:rowOff>
    </xdr:from>
    <xdr:ext cx="313932" cy="259045"/>
    <xdr:sp macro="" textlink="">
      <xdr:nvSpPr>
        <xdr:cNvPr id="790" name="テキスト ボックス 789"/>
        <xdr:cNvSpPr txBox="1"/>
      </xdr:nvSpPr>
      <xdr:spPr>
        <a:xfrm>
          <a:off x="19388333" y="10121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74772</xdr:rowOff>
    </xdr:from>
    <xdr:to>
      <xdr:col>27</xdr:col>
      <xdr:colOff>161925</xdr:colOff>
      <xdr:row>59</xdr:row>
      <xdr:rowOff>4922</xdr:rowOff>
    </xdr:to>
    <xdr:sp macro="" textlink="">
      <xdr:nvSpPr>
        <xdr:cNvPr id="791" name="円/楕円 790"/>
        <xdr:cNvSpPr/>
      </xdr:nvSpPr>
      <xdr:spPr>
        <a:xfrm>
          <a:off x="18605500" y="100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167499</xdr:rowOff>
    </xdr:from>
    <xdr:ext cx="378565" cy="259045"/>
    <xdr:sp macro="" textlink="">
      <xdr:nvSpPr>
        <xdr:cNvPr id="792" name="テキスト ボックス 791"/>
        <xdr:cNvSpPr txBox="1"/>
      </xdr:nvSpPr>
      <xdr:spPr>
        <a:xfrm>
          <a:off x="18467017" y="1011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21678</xdr:rowOff>
    </xdr:from>
    <xdr:to>
      <xdr:col>32</xdr:col>
      <xdr:colOff>187325</xdr:colOff>
      <xdr:row>77</xdr:row>
      <xdr:rowOff>6443</xdr:rowOff>
    </xdr:to>
    <xdr:cxnSp macro="">
      <xdr:nvCxnSpPr>
        <xdr:cNvPr id="824" name="直線コネクタ 823"/>
        <xdr:cNvCxnSpPr/>
      </xdr:nvCxnSpPr>
      <xdr:spPr>
        <a:xfrm flipV="1">
          <a:off x="21323300" y="13051878"/>
          <a:ext cx="838200" cy="1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6443</xdr:rowOff>
    </xdr:from>
    <xdr:to>
      <xdr:col>31</xdr:col>
      <xdr:colOff>34925</xdr:colOff>
      <xdr:row>77</xdr:row>
      <xdr:rowOff>34528</xdr:rowOff>
    </xdr:to>
    <xdr:cxnSp macro="">
      <xdr:nvCxnSpPr>
        <xdr:cNvPr id="827" name="直線コネクタ 826"/>
        <xdr:cNvCxnSpPr/>
      </xdr:nvCxnSpPr>
      <xdr:spPr>
        <a:xfrm flipV="1">
          <a:off x="20434300" y="1320809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9" name="テキスト ボックス 828"/>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26495</xdr:rowOff>
    </xdr:from>
    <xdr:to>
      <xdr:col>29</xdr:col>
      <xdr:colOff>517525</xdr:colOff>
      <xdr:row>77</xdr:row>
      <xdr:rowOff>34528</xdr:rowOff>
    </xdr:to>
    <xdr:cxnSp macro="">
      <xdr:nvCxnSpPr>
        <xdr:cNvPr id="830" name="直線コネクタ 829"/>
        <xdr:cNvCxnSpPr/>
      </xdr:nvCxnSpPr>
      <xdr:spPr>
        <a:xfrm>
          <a:off x="19545300" y="13228145"/>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2" name="テキスト ボックス 831"/>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26495</xdr:rowOff>
    </xdr:from>
    <xdr:to>
      <xdr:col>28</xdr:col>
      <xdr:colOff>314325</xdr:colOff>
      <xdr:row>77</xdr:row>
      <xdr:rowOff>156127</xdr:rowOff>
    </xdr:to>
    <xdr:cxnSp macro="">
      <xdr:nvCxnSpPr>
        <xdr:cNvPr id="833" name="直線コネクタ 832"/>
        <xdr:cNvCxnSpPr/>
      </xdr:nvCxnSpPr>
      <xdr:spPr>
        <a:xfrm flipV="1">
          <a:off x="18656300" y="13228145"/>
          <a:ext cx="889000" cy="1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5" name="テキスト ボックス 834"/>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7" name="テキスト ボックス 836"/>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142327</xdr:rowOff>
    </xdr:from>
    <xdr:to>
      <xdr:col>32</xdr:col>
      <xdr:colOff>238125</xdr:colOff>
      <xdr:row>76</xdr:row>
      <xdr:rowOff>72476</xdr:rowOff>
    </xdr:to>
    <xdr:sp macro="" textlink="">
      <xdr:nvSpPr>
        <xdr:cNvPr id="843" name="円/楕円 842"/>
        <xdr:cNvSpPr/>
      </xdr:nvSpPr>
      <xdr:spPr>
        <a:xfrm>
          <a:off x="22110700" y="13001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165204</xdr:rowOff>
    </xdr:from>
    <xdr:ext cx="534377" cy="259045"/>
    <xdr:sp macro="" textlink="">
      <xdr:nvSpPr>
        <xdr:cNvPr id="844" name="繰出金該当値テキスト"/>
        <xdr:cNvSpPr txBox="1"/>
      </xdr:nvSpPr>
      <xdr:spPr>
        <a:xfrm>
          <a:off x="22212300" y="128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127093</xdr:rowOff>
    </xdr:from>
    <xdr:to>
      <xdr:col>31</xdr:col>
      <xdr:colOff>85725</xdr:colOff>
      <xdr:row>77</xdr:row>
      <xdr:rowOff>57243</xdr:rowOff>
    </xdr:to>
    <xdr:sp macro="" textlink="">
      <xdr:nvSpPr>
        <xdr:cNvPr id="845" name="円/楕円 844"/>
        <xdr:cNvSpPr/>
      </xdr:nvSpPr>
      <xdr:spPr>
        <a:xfrm>
          <a:off x="212725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48370</xdr:rowOff>
    </xdr:from>
    <xdr:ext cx="534377" cy="259045"/>
    <xdr:sp macro="" textlink="">
      <xdr:nvSpPr>
        <xdr:cNvPr id="846" name="テキスト ボックス 845"/>
        <xdr:cNvSpPr txBox="1"/>
      </xdr:nvSpPr>
      <xdr:spPr>
        <a:xfrm>
          <a:off x="21056111" y="132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155178</xdr:rowOff>
    </xdr:from>
    <xdr:to>
      <xdr:col>29</xdr:col>
      <xdr:colOff>568325</xdr:colOff>
      <xdr:row>77</xdr:row>
      <xdr:rowOff>85328</xdr:rowOff>
    </xdr:to>
    <xdr:sp macro="" textlink="">
      <xdr:nvSpPr>
        <xdr:cNvPr id="847" name="円/楕円 846"/>
        <xdr:cNvSpPr/>
      </xdr:nvSpPr>
      <xdr:spPr>
        <a:xfrm>
          <a:off x="20383500" y="131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76455</xdr:rowOff>
    </xdr:from>
    <xdr:ext cx="534377" cy="259045"/>
    <xdr:sp macro="" textlink="">
      <xdr:nvSpPr>
        <xdr:cNvPr id="848" name="テキスト ボックス 847"/>
        <xdr:cNvSpPr txBox="1"/>
      </xdr:nvSpPr>
      <xdr:spPr>
        <a:xfrm>
          <a:off x="20167111" y="1327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147145</xdr:rowOff>
    </xdr:from>
    <xdr:to>
      <xdr:col>28</xdr:col>
      <xdr:colOff>365125</xdr:colOff>
      <xdr:row>77</xdr:row>
      <xdr:rowOff>77295</xdr:rowOff>
    </xdr:to>
    <xdr:sp macro="" textlink="">
      <xdr:nvSpPr>
        <xdr:cNvPr id="849" name="円/楕円 848"/>
        <xdr:cNvSpPr/>
      </xdr:nvSpPr>
      <xdr:spPr>
        <a:xfrm>
          <a:off x="19494500" y="131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68422</xdr:rowOff>
    </xdr:from>
    <xdr:ext cx="534377" cy="259045"/>
    <xdr:sp macro="" textlink="">
      <xdr:nvSpPr>
        <xdr:cNvPr id="850" name="テキスト ボックス 849"/>
        <xdr:cNvSpPr txBox="1"/>
      </xdr:nvSpPr>
      <xdr:spPr>
        <a:xfrm>
          <a:off x="19278111" y="132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105327</xdr:rowOff>
    </xdr:from>
    <xdr:to>
      <xdr:col>27</xdr:col>
      <xdr:colOff>161925</xdr:colOff>
      <xdr:row>78</xdr:row>
      <xdr:rowOff>35477</xdr:rowOff>
    </xdr:to>
    <xdr:sp macro="" textlink="">
      <xdr:nvSpPr>
        <xdr:cNvPr id="851" name="円/楕円 850"/>
        <xdr:cNvSpPr/>
      </xdr:nvSpPr>
      <xdr:spPr>
        <a:xfrm>
          <a:off x="18605500" y="133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26604</xdr:rowOff>
    </xdr:from>
    <xdr:ext cx="534377" cy="259045"/>
    <xdr:sp macro="" textlink="">
      <xdr:nvSpPr>
        <xdr:cNvPr id="852" name="テキスト ボックス 851"/>
        <xdr:cNvSpPr txBox="1"/>
      </xdr:nvSpPr>
      <xdr:spPr>
        <a:xfrm>
          <a:off x="18389111" y="133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災害復旧事業費、積立金、貸付金は類似団体と比較して下回っており、物件費では電算システム保守等の経費の増加が見られるため一層の経費削減が必要であり、積立金についてはほぼ余力がない状態となっているため増額に努める。</a:t>
          </a:r>
          <a:endParaRPr lang="ja-JP" altLang="ja-JP" sz="1400">
            <a:effectLst/>
          </a:endParaRPr>
        </a:p>
        <a:p>
          <a:r>
            <a:rPr kumimoji="1" lang="ja-JP" altLang="ja-JP" sz="1100">
              <a:solidFill>
                <a:schemeClr val="dk1"/>
              </a:solidFill>
              <a:effectLst/>
              <a:latin typeface="+mn-lt"/>
              <a:ea typeface="+mn-ea"/>
              <a:cs typeface="+mn-cs"/>
            </a:rPr>
            <a:t>　維持補修費、扶助費、補助費等は類似団体と比較して上回っており、維持補修費については除雪や道路補修のためほぼ横ばい状態で、扶助費と補助費等は医療費や障害者・高齢者福祉、中部上北広域事業組合の病院事業への負担金等で増加傾向のため、施設の長寿命化計画や、健康増進や健診による疾病予防、組合においての経営改善を図り、増加に歯止めをかける。</a:t>
          </a:r>
          <a:endParaRPr lang="ja-JP" altLang="ja-JP" sz="1400">
            <a:effectLst/>
          </a:endParaRPr>
        </a:p>
        <a:p>
          <a:r>
            <a:rPr kumimoji="1" lang="ja-JP" altLang="ja-JP" sz="1100">
              <a:solidFill>
                <a:schemeClr val="dk1"/>
              </a:solidFill>
              <a:effectLst/>
              <a:latin typeface="+mn-lt"/>
              <a:ea typeface="+mn-ea"/>
              <a:cs typeface="+mn-cs"/>
            </a:rPr>
            <a:t>　普通建設事業費、公債費、繰出金は類似団体とほぼ同水準であるが増加傾向であり、主な内容としては建設事業の学校施設整備等の新規事業、公債費は繰上償還、繰出金は国保・後期高齢者医療・介護保険への特別会計繰出金によるもので、特別会計繰出金の税・料の改定が可能なものは早期の改定により改善が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56261</xdr:rowOff>
    </xdr:from>
    <xdr:to>
      <xdr:col>6</xdr:col>
      <xdr:colOff>511175</xdr:colOff>
      <xdr:row>33</xdr:row>
      <xdr:rowOff>165989</xdr:rowOff>
    </xdr:to>
    <xdr:cxnSp macro="">
      <xdr:nvCxnSpPr>
        <xdr:cNvPr id="61" name="直線コネクタ 60"/>
        <xdr:cNvCxnSpPr/>
      </xdr:nvCxnSpPr>
      <xdr:spPr>
        <a:xfrm flipV="1">
          <a:off x="3797300" y="5714111"/>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165989</xdr:rowOff>
    </xdr:from>
    <xdr:to>
      <xdr:col>5</xdr:col>
      <xdr:colOff>358775</xdr:colOff>
      <xdr:row>34</xdr:row>
      <xdr:rowOff>109601</xdr:rowOff>
    </xdr:to>
    <xdr:cxnSp macro="">
      <xdr:nvCxnSpPr>
        <xdr:cNvPr id="64" name="直線コネクタ 63"/>
        <xdr:cNvCxnSpPr/>
      </xdr:nvCxnSpPr>
      <xdr:spPr>
        <a:xfrm flipV="1">
          <a:off x="2908300" y="582383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103505</xdr:rowOff>
    </xdr:from>
    <xdr:to>
      <xdr:col>4</xdr:col>
      <xdr:colOff>155575</xdr:colOff>
      <xdr:row>34</xdr:row>
      <xdr:rowOff>109601</xdr:rowOff>
    </xdr:to>
    <xdr:cxnSp macro="">
      <xdr:nvCxnSpPr>
        <xdr:cNvPr id="67" name="直線コネクタ 66"/>
        <xdr:cNvCxnSpPr/>
      </xdr:nvCxnSpPr>
      <xdr:spPr>
        <a:xfrm>
          <a:off x="2019300" y="5761355"/>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29608</xdr:rowOff>
    </xdr:from>
    <xdr:ext cx="469744" cy="259045"/>
    <xdr:sp macro="" textlink="">
      <xdr:nvSpPr>
        <xdr:cNvPr id="69" name="テキスト ボックス 68"/>
        <xdr:cNvSpPr txBox="1"/>
      </xdr:nvSpPr>
      <xdr:spPr>
        <a:xfrm>
          <a:off x="2673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56642</xdr:rowOff>
    </xdr:from>
    <xdr:to>
      <xdr:col>2</xdr:col>
      <xdr:colOff>638175</xdr:colOff>
      <xdr:row>33</xdr:row>
      <xdr:rowOff>103505</xdr:rowOff>
    </xdr:to>
    <xdr:cxnSp macro="">
      <xdr:nvCxnSpPr>
        <xdr:cNvPr id="70" name="直線コネクタ 69"/>
        <xdr:cNvCxnSpPr/>
      </xdr:nvCxnSpPr>
      <xdr:spPr>
        <a:xfrm>
          <a:off x="1130300" y="5543042"/>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5461</xdr:rowOff>
    </xdr:from>
    <xdr:to>
      <xdr:col>6</xdr:col>
      <xdr:colOff>561975</xdr:colOff>
      <xdr:row>33</xdr:row>
      <xdr:rowOff>107061</xdr:rowOff>
    </xdr:to>
    <xdr:sp macro="" textlink="">
      <xdr:nvSpPr>
        <xdr:cNvPr id="80" name="円/楕円 79"/>
        <xdr:cNvSpPr/>
      </xdr:nvSpPr>
      <xdr:spPr>
        <a:xfrm>
          <a:off x="45847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28338</xdr:rowOff>
    </xdr:from>
    <xdr:ext cx="469744" cy="259045"/>
    <xdr:sp macro="" textlink="">
      <xdr:nvSpPr>
        <xdr:cNvPr id="81" name="議会費該当値テキスト"/>
        <xdr:cNvSpPr txBox="1"/>
      </xdr:nvSpPr>
      <xdr:spPr>
        <a:xfrm>
          <a:off x="4686300" y="55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115189</xdr:rowOff>
    </xdr:from>
    <xdr:to>
      <xdr:col>5</xdr:col>
      <xdr:colOff>409575</xdr:colOff>
      <xdr:row>34</xdr:row>
      <xdr:rowOff>45339</xdr:rowOff>
    </xdr:to>
    <xdr:sp macro="" textlink="">
      <xdr:nvSpPr>
        <xdr:cNvPr id="82" name="円/楕円 81"/>
        <xdr:cNvSpPr/>
      </xdr:nvSpPr>
      <xdr:spPr>
        <a:xfrm>
          <a:off x="3746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61866</xdr:rowOff>
    </xdr:from>
    <xdr:ext cx="469744" cy="259045"/>
    <xdr:sp macro="" textlink="">
      <xdr:nvSpPr>
        <xdr:cNvPr id="83" name="テキスト ボックス 82"/>
        <xdr:cNvSpPr txBox="1"/>
      </xdr:nvSpPr>
      <xdr:spPr>
        <a:xfrm>
          <a:off x="3562427"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58801</xdr:rowOff>
    </xdr:from>
    <xdr:to>
      <xdr:col>4</xdr:col>
      <xdr:colOff>206375</xdr:colOff>
      <xdr:row>34</xdr:row>
      <xdr:rowOff>160401</xdr:rowOff>
    </xdr:to>
    <xdr:sp macro="" textlink="">
      <xdr:nvSpPr>
        <xdr:cNvPr id="84" name="円/楕円 83"/>
        <xdr:cNvSpPr/>
      </xdr:nvSpPr>
      <xdr:spPr>
        <a:xfrm>
          <a:off x="2857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85" name="テキスト ボックス 84"/>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52705</xdr:rowOff>
    </xdr:from>
    <xdr:to>
      <xdr:col>3</xdr:col>
      <xdr:colOff>3175</xdr:colOff>
      <xdr:row>33</xdr:row>
      <xdr:rowOff>154305</xdr:rowOff>
    </xdr:to>
    <xdr:sp macro="" textlink="">
      <xdr:nvSpPr>
        <xdr:cNvPr id="86" name="円/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170832</xdr:rowOff>
    </xdr:from>
    <xdr:ext cx="469744" cy="259045"/>
    <xdr:sp macro="" textlink="">
      <xdr:nvSpPr>
        <xdr:cNvPr id="87" name="テキスト ボックス 86"/>
        <xdr:cNvSpPr txBox="1"/>
      </xdr:nvSpPr>
      <xdr:spPr>
        <a:xfrm>
          <a:off x="1784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5842</xdr:rowOff>
    </xdr:from>
    <xdr:to>
      <xdr:col>1</xdr:col>
      <xdr:colOff>485775</xdr:colOff>
      <xdr:row>32</xdr:row>
      <xdr:rowOff>107442</xdr:rowOff>
    </xdr:to>
    <xdr:sp macro="" textlink="">
      <xdr:nvSpPr>
        <xdr:cNvPr id="88" name="円/楕円 87"/>
        <xdr:cNvSpPr/>
      </xdr:nvSpPr>
      <xdr:spPr>
        <a:xfrm>
          <a:off x="1079500" y="54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123969</xdr:rowOff>
    </xdr:from>
    <xdr:ext cx="469744" cy="259045"/>
    <xdr:sp macro="" textlink="">
      <xdr:nvSpPr>
        <xdr:cNvPr id="89" name="テキスト ボックス 88"/>
        <xdr:cNvSpPr txBox="1"/>
      </xdr:nvSpPr>
      <xdr:spPr>
        <a:xfrm>
          <a:off x="895427" y="52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48347</xdr:rowOff>
    </xdr:from>
    <xdr:to>
      <xdr:col>6</xdr:col>
      <xdr:colOff>511175</xdr:colOff>
      <xdr:row>58</xdr:row>
      <xdr:rowOff>65361</xdr:rowOff>
    </xdr:to>
    <xdr:cxnSp macro="">
      <xdr:nvCxnSpPr>
        <xdr:cNvPr id="121" name="直線コネクタ 120"/>
        <xdr:cNvCxnSpPr/>
      </xdr:nvCxnSpPr>
      <xdr:spPr>
        <a:xfrm>
          <a:off x="3797300" y="9992447"/>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153503</xdr:rowOff>
    </xdr:from>
    <xdr:to>
      <xdr:col>5</xdr:col>
      <xdr:colOff>358775</xdr:colOff>
      <xdr:row>58</xdr:row>
      <xdr:rowOff>48347</xdr:rowOff>
    </xdr:to>
    <xdr:cxnSp macro="">
      <xdr:nvCxnSpPr>
        <xdr:cNvPr id="124" name="直線コネクタ 123"/>
        <xdr:cNvCxnSpPr/>
      </xdr:nvCxnSpPr>
      <xdr:spPr>
        <a:xfrm>
          <a:off x="2908300" y="9754703"/>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153503</xdr:rowOff>
    </xdr:from>
    <xdr:to>
      <xdr:col>4</xdr:col>
      <xdr:colOff>155575</xdr:colOff>
      <xdr:row>59</xdr:row>
      <xdr:rowOff>27839</xdr:rowOff>
    </xdr:to>
    <xdr:cxnSp macro="">
      <xdr:nvCxnSpPr>
        <xdr:cNvPr id="127" name="直線コネクタ 126"/>
        <xdr:cNvCxnSpPr/>
      </xdr:nvCxnSpPr>
      <xdr:spPr>
        <a:xfrm flipV="1">
          <a:off x="2019300" y="9754703"/>
          <a:ext cx="889000" cy="38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12925</xdr:rowOff>
    </xdr:from>
    <xdr:to>
      <xdr:col>2</xdr:col>
      <xdr:colOff>638175</xdr:colOff>
      <xdr:row>59</xdr:row>
      <xdr:rowOff>27839</xdr:rowOff>
    </xdr:to>
    <xdr:cxnSp macro="">
      <xdr:nvCxnSpPr>
        <xdr:cNvPr id="130" name="直線コネクタ 129"/>
        <xdr:cNvCxnSpPr/>
      </xdr:nvCxnSpPr>
      <xdr:spPr>
        <a:xfrm>
          <a:off x="1130300" y="9785575"/>
          <a:ext cx="889000" cy="3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14561</xdr:rowOff>
    </xdr:from>
    <xdr:to>
      <xdr:col>6</xdr:col>
      <xdr:colOff>561975</xdr:colOff>
      <xdr:row>58</xdr:row>
      <xdr:rowOff>116161</xdr:rowOff>
    </xdr:to>
    <xdr:sp macro="" textlink="">
      <xdr:nvSpPr>
        <xdr:cNvPr id="140" name="円/楕円 139"/>
        <xdr:cNvSpPr/>
      </xdr:nvSpPr>
      <xdr:spPr>
        <a:xfrm>
          <a:off x="4584700" y="99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164438</xdr:rowOff>
    </xdr:from>
    <xdr:ext cx="534377" cy="259045"/>
    <xdr:sp macro="" textlink="">
      <xdr:nvSpPr>
        <xdr:cNvPr id="141" name="総務費該当値テキスト"/>
        <xdr:cNvSpPr txBox="1"/>
      </xdr:nvSpPr>
      <xdr:spPr>
        <a:xfrm>
          <a:off x="4686300" y="99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168997</xdr:rowOff>
    </xdr:from>
    <xdr:to>
      <xdr:col>5</xdr:col>
      <xdr:colOff>409575</xdr:colOff>
      <xdr:row>58</xdr:row>
      <xdr:rowOff>99147</xdr:rowOff>
    </xdr:to>
    <xdr:sp macro="" textlink="">
      <xdr:nvSpPr>
        <xdr:cNvPr id="142" name="円/楕円 141"/>
        <xdr:cNvSpPr/>
      </xdr:nvSpPr>
      <xdr:spPr>
        <a:xfrm>
          <a:off x="3746500" y="99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90274</xdr:rowOff>
    </xdr:from>
    <xdr:ext cx="534377" cy="259045"/>
    <xdr:sp macro="" textlink="">
      <xdr:nvSpPr>
        <xdr:cNvPr id="143" name="テキスト ボックス 142"/>
        <xdr:cNvSpPr txBox="1"/>
      </xdr:nvSpPr>
      <xdr:spPr>
        <a:xfrm>
          <a:off x="3530111" y="1003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102703</xdr:rowOff>
    </xdr:from>
    <xdr:to>
      <xdr:col>4</xdr:col>
      <xdr:colOff>206375</xdr:colOff>
      <xdr:row>57</xdr:row>
      <xdr:rowOff>32853</xdr:rowOff>
    </xdr:to>
    <xdr:sp macro="" textlink="">
      <xdr:nvSpPr>
        <xdr:cNvPr id="144" name="円/楕円 143"/>
        <xdr:cNvSpPr/>
      </xdr:nvSpPr>
      <xdr:spPr>
        <a:xfrm>
          <a:off x="2857500" y="97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23980</xdr:rowOff>
    </xdr:from>
    <xdr:ext cx="599010" cy="259045"/>
    <xdr:sp macro="" textlink="">
      <xdr:nvSpPr>
        <xdr:cNvPr id="145" name="テキスト ボックス 144"/>
        <xdr:cNvSpPr txBox="1"/>
      </xdr:nvSpPr>
      <xdr:spPr>
        <a:xfrm>
          <a:off x="2608794" y="979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148489</xdr:rowOff>
    </xdr:from>
    <xdr:to>
      <xdr:col>3</xdr:col>
      <xdr:colOff>3175</xdr:colOff>
      <xdr:row>59</xdr:row>
      <xdr:rowOff>78639</xdr:rowOff>
    </xdr:to>
    <xdr:sp macro="" textlink="">
      <xdr:nvSpPr>
        <xdr:cNvPr id="146" name="円/楕円 145"/>
        <xdr:cNvSpPr/>
      </xdr:nvSpPr>
      <xdr:spPr>
        <a:xfrm>
          <a:off x="19685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69766</xdr:rowOff>
    </xdr:from>
    <xdr:ext cx="534377" cy="259045"/>
    <xdr:sp macro="" textlink="">
      <xdr:nvSpPr>
        <xdr:cNvPr id="147" name="テキスト ボックス 146"/>
        <xdr:cNvSpPr txBox="1"/>
      </xdr:nvSpPr>
      <xdr:spPr>
        <a:xfrm>
          <a:off x="1752111" y="101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133575</xdr:rowOff>
    </xdr:from>
    <xdr:to>
      <xdr:col>1</xdr:col>
      <xdr:colOff>485775</xdr:colOff>
      <xdr:row>57</xdr:row>
      <xdr:rowOff>63725</xdr:rowOff>
    </xdr:to>
    <xdr:sp macro="" textlink="">
      <xdr:nvSpPr>
        <xdr:cNvPr id="148" name="円/楕円 147"/>
        <xdr:cNvSpPr/>
      </xdr:nvSpPr>
      <xdr:spPr>
        <a:xfrm>
          <a:off x="1079500" y="9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54852</xdr:rowOff>
    </xdr:from>
    <xdr:ext cx="534377" cy="259045"/>
    <xdr:sp macro="" textlink="">
      <xdr:nvSpPr>
        <xdr:cNvPr id="149" name="テキスト ボックス 148"/>
        <xdr:cNvSpPr txBox="1"/>
      </xdr:nvSpPr>
      <xdr:spPr>
        <a:xfrm>
          <a:off x="863111" y="98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78566</xdr:rowOff>
    </xdr:from>
    <xdr:to>
      <xdr:col>6</xdr:col>
      <xdr:colOff>511175</xdr:colOff>
      <xdr:row>75</xdr:row>
      <xdr:rowOff>116536</xdr:rowOff>
    </xdr:to>
    <xdr:cxnSp macro="">
      <xdr:nvCxnSpPr>
        <xdr:cNvPr id="181" name="直線コネクタ 180"/>
        <xdr:cNvCxnSpPr/>
      </xdr:nvCxnSpPr>
      <xdr:spPr>
        <a:xfrm flipV="1">
          <a:off x="3797300" y="12937316"/>
          <a:ext cx="8382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116536</xdr:rowOff>
    </xdr:from>
    <xdr:to>
      <xdr:col>5</xdr:col>
      <xdr:colOff>358775</xdr:colOff>
      <xdr:row>76</xdr:row>
      <xdr:rowOff>146972</xdr:rowOff>
    </xdr:to>
    <xdr:cxnSp macro="">
      <xdr:nvCxnSpPr>
        <xdr:cNvPr id="184" name="直線コネクタ 183"/>
        <xdr:cNvCxnSpPr/>
      </xdr:nvCxnSpPr>
      <xdr:spPr>
        <a:xfrm flipV="1">
          <a:off x="2908300" y="12975286"/>
          <a:ext cx="889000" cy="2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141833</xdr:rowOff>
    </xdr:from>
    <xdr:to>
      <xdr:col>4</xdr:col>
      <xdr:colOff>155575</xdr:colOff>
      <xdr:row>76</xdr:row>
      <xdr:rowOff>146972</xdr:rowOff>
    </xdr:to>
    <xdr:cxnSp macro="">
      <xdr:nvCxnSpPr>
        <xdr:cNvPr id="187" name="直線コネクタ 186"/>
        <xdr:cNvCxnSpPr/>
      </xdr:nvCxnSpPr>
      <xdr:spPr>
        <a:xfrm>
          <a:off x="2019300" y="13172033"/>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141833</xdr:rowOff>
    </xdr:from>
    <xdr:to>
      <xdr:col>2</xdr:col>
      <xdr:colOff>638175</xdr:colOff>
      <xdr:row>76</xdr:row>
      <xdr:rowOff>156116</xdr:rowOff>
    </xdr:to>
    <xdr:cxnSp macro="">
      <xdr:nvCxnSpPr>
        <xdr:cNvPr id="190" name="直線コネクタ 189"/>
        <xdr:cNvCxnSpPr/>
      </xdr:nvCxnSpPr>
      <xdr:spPr>
        <a:xfrm flipV="1">
          <a:off x="1130300" y="13172033"/>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27766</xdr:rowOff>
    </xdr:from>
    <xdr:to>
      <xdr:col>6</xdr:col>
      <xdr:colOff>561975</xdr:colOff>
      <xdr:row>75</xdr:row>
      <xdr:rowOff>129366</xdr:rowOff>
    </xdr:to>
    <xdr:sp macro="" textlink="">
      <xdr:nvSpPr>
        <xdr:cNvPr id="200" name="円/楕円 199"/>
        <xdr:cNvSpPr/>
      </xdr:nvSpPr>
      <xdr:spPr>
        <a:xfrm>
          <a:off x="4584700" y="12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6193</xdr:rowOff>
    </xdr:from>
    <xdr:ext cx="599010" cy="259045"/>
    <xdr:sp macro="" textlink="">
      <xdr:nvSpPr>
        <xdr:cNvPr id="201" name="民生費該当値テキスト"/>
        <xdr:cNvSpPr txBox="1"/>
      </xdr:nvSpPr>
      <xdr:spPr>
        <a:xfrm>
          <a:off x="4686300" y="1286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65736</xdr:rowOff>
    </xdr:from>
    <xdr:to>
      <xdr:col>5</xdr:col>
      <xdr:colOff>409575</xdr:colOff>
      <xdr:row>75</xdr:row>
      <xdr:rowOff>167336</xdr:rowOff>
    </xdr:to>
    <xdr:sp macro="" textlink="">
      <xdr:nvSpPr>
        <xdr:cNvPr id="202" name="円/楕円 201"/>
        <xdr:cNvSpPr/>
      </xdr:nvSpPr>
      <xdr:spPr>
        <a:xfrm>
          <a:off x="3746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158463</xdr:rowOff>
    </xdr:from>
    <xdr:ext cx="599010" cy="259045"/>
    <xdr:sp macro="" textlink="">
      <xdr:nvSpPr>
        <xdr:cNvPr id="203" name="テキスト ボックス 202"/>
        <xdr:cNvSpPr txBox="1"/>
      </xdr:nvSpPr>
      <xdr:spPr>
        <a:xfrm>
          <a:off x="3497794" y="130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96172</xdr:rowOff>
    </xdr:from>
    <xdr:to>
      <xdr:col>4</xdr:col>
      <xdr:colOff>206375</xdr:colOff>
      <xdr:row>77</xdr:row>
      <xdr:rowOff>26322</xdr:rowOff>
    </xdr:to>
    <xdr:sp macro="" textlink="">
      <xdr:nvSpPr>
        <xdr:cNvPr id="204" name="円/楕円 203"/>
        <xdr:cNvSpPr/>
      </xdr:nvSpPr>
      <xdr:spPr>
        <a:xfrm>
          <a:off x="2857500" y="131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17449</xdr:rowOff>
    </xdr:from>
    <xdr:ext cx="599010" cy="259045"/>
    <xdr:sp macro="" textlink="">
      <xdr:nvSpPr>
        <xdr:cNvPr id="205" name="テキスト ボックス 204"/>
        <xdr:cNvSpPr txBox="1"/>
      </xdr:nvSpPr>
      <xdr:spPr>
        <a:xfrm>
          <a:off x="2608794" y="1321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91033</xdr:rowOff>
    </xdr:from>
    <xdr:to>
      <xdr:col>3</xdr:col>
      <xdr:colOff>3175</xdr:colOff>
      <xdr:row>77</xdr:row>
      <xdr:rowOff>21183</xdr:rowOff>
    </xdr:to>
    <xdr:sp macro="" textlink="">
      <xdr:nvSpPr>
        <xdr:cNvPr id="206" name="円/楕円 205"/>
        <xdr:cNvSpPr/>
      </xdr:nvSpPr>
      <xdr:spPr>
        <a:xfrm>
          <a:off x="1968500" y="131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12310</xdr:rowOff>
    </xdr:from>
    <xdr:ext cx="599010" cy="259045"/>
    <xdr:sp macro="" textlink="">
      <xdr:nvSpPr>
        <xdr:cNvPr id="207" name="テキスト ボックス 206"/>
        <xdr:cNvSpPr txBox="1"/>
      </xdr:nvSpPr>
      <xdr:spPr>
        <a:xfrm>
          <a:off x="1719794" y="132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105316</xdr:rowOff>
    </xdr:from>
    <xdr:to>
      <xdr:col>1</xdr:col>
      <xdr:colOff>485775</xdr:colOff>
      <xdr:row>77</xdr:row>
      <xdr:rowOff>35466</xdr:rowOff>
    </xdr:to>
    <xdr:sp macro="" textlink="">
      <xdr:nvSpPr>
        <xdr:cNvPr id="208" name="円/楕円 207"/>
        <xdr:cNvSpPr/>
      </xdr:nvSpPr>
      <xdr:spPr>
        <a:xfrm>
          <a:off x="1079500" y="131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26593</xdr:rowOff>
    </xdr:from>
    <xdr:ext cx="599010" cy="259045"/>
    <xdr:sp macro="" textlink="">
      <xdr:nvSpPr>
        <xdr:cNvPr id="209" name="テキスト ボックス 208"/>
        <xdr:cNvSpPr txBox="1"/>
      </xdr:nvSpPr>
      <xdr:spPr>
        <a:xfrm>
          <a:off x="830794" y="1322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39243</xdr:rowOff>
    </xdr:from>
    <xdr:to>
      <xdr:col>6</xdr:col>
      <xdr:colOff>511175</xdr:colOff>
      <xdr:row>94</xdr:row>
      <xdr:rowOff>102121</xdr:rowOff>
    </xdr:to>
    <xdr:cxnSp macro="">
      <xdr:nvCxnSpPr>
        <xdr:cNvPr id="238" name="直線コネクタ 237"/>
        <xdr:cNvCxnSpPr/>
      </xdr:nvCxnSpPr>
      <xdr:spPr>
        <a:xfrm>
          <a:off x="3797300" y="16155543"/>
          <a:ext cx="8382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39243</xdr:rowOff>
    </xdr:from>
    <xdr:to>
      <xdr:col>5</xdr:col>
      <xdr:colOff>358775</xdr:colOff>
      <xdr:row>94</xdr:row>
      <xdr:rowOff>56947</xdr:rowOff>
    </xdr:to>
    <xdr:cxnSp macro="">
      <xdr:nvCxnSpPr>
        <xdr:cNvPr id="241" name="直線コネクタ 240"/>
        <xdr:cNvCxnSpPr/>
      </xdr:nvCxnSpPr>
      <xdr:spPr>
        <a:xfrm flipV="1">
          <a:off x="2908300" y="16155543"/>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56947</xdr:rowOff>
    </xdr:from>
    <xdr:to>
      <xdr:col>4</xdr:col>
      <xdr:colOff>155575</xdr:colOff>
      <xdr:row>94</xdr:row>
      <xdr:rowOff>117514</xdr:rowOff>
    </xdr:to>
    <xdr:cxnSp macro="">
      <xdr:nvCxnSpPr>
        <xdr:cNvPr id="244" name="直線コネクタ 243"/>
        <xdr:cNvCxnSpPr/>
      </xdr:nvCxnSpPr>
      <xdr:spPr>
        <a:xfrm flipV="1">
          <a:off x="2019300" y="16173247"/>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117514</xdr:rowOff>
    </xdr:from>
    <xdr:to>
      <xdr:col>2</xdr:col>
      <xdr:colOff>638175</xdr:colOff>
      <xdr:row>94</xdr:row>
      <xdr:rowOff>160223</xdr:rowOff>
    </xdr:to>
    <xdr:cxnSp macro="">
      <xdr:nvCxnSpPr>
        <xdr:cNvPr id="247" name="直線コネクタ 246"/>
        <xdr:cNvCxnSpPr/>
      </xdr:nvCxnSpPr>
      <xdr:spPr>
        <a:xfrm flipV="1">
          <a:off x="1130300" y="16233814"/>
          <a:ext cx="8890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51321</xdr:rowOff>
    </xdr:from>
    <xdr:to>
      <xdr:col>6</xdr:col>
      <xdr:colOff>561975</xdr:colOff>
      <xdr:row>94</xdr:row>
      <xdr:rowOff>152921</xdr:rowOff>
    </xdr:to>
    <xdr:sp macro="" textlink="">
      <xdr:nvSpPr>
        <xdr:cNvPr id="257" name="円/楕円 256"/>
        <xdr:cNvSpPr/>
      </xdr:nvSpPr>
      <xdr:spPr>
        <a:xfrm>
          <a:off x="4584700" y="161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74198</xdr:rowOff>
    </xdr:from>
    <xdr:ext cx="534377" cy="259045"/>
    <xdr:sp macro="" textlink="">
      <xdr:nvSpPr>
        <xdr:cNvPr id="258" name="衛生費該当値テキスト"/>
        <xdr:cNvSpPr txBox="1"/>
      </xdr:nvSpPr>
      <xdr:spPr>
        <a:xfrm>
          <a:off x="4686300" y="160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159893</xdr:rowOff>
    </xdr:from>
    <xdr:to>
      <xdr:col>5</xdr:col>
      <xdr:colOff>409575</xdr:colOff>
      <xdr:row>94</xdr:row>
      <xdr:rowOff>90043</xdr:rowOff>
    </xdr:to>
    <xdr:sp macro="" textlink="">
      <xdr:nvSpPr>
        <xdr:cNvPr id="259" name="円/楕円 258"/>
        <xdr:cNvSpPr/>
      </xdr:nvSpPr>
      <xdr:spPr>
        <a:xfrm>
          <a:off x="3746500" y="161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106570</xdr:rowOff>
    </xdr:from>
    <xdr:ext cx="534377" cy="259045"/>
    <xdr:sp macro="" textlink="">
      <xdr:nvSpPr>
        <xdr:cNvPr id="260" name="テキスト ボックス 259"/>
        <xdr:cNvSpPr txBox="1"/>
      </xdr:nvSpPr>
      <xdr:spPr>
        <a:xfrm>
          <a:off x="3530111" y="158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6147</xdr:rowOff>
    </xdr:from>
    <xdr:to>
      <xdr:col>4</xdr:col>
      <xdr:colOff>206375</xdr:colOff>
      <xdr:row>94</xdr:row>
      <xdr:rowOff>107747</xdr:rowOff>
    </xdr:to>
    <xdr:sp macro="" textlink="">
      <xdr:nvSpPr>
        <xdr:cNvPr id="261" name="円/楕円 260"/>
        <xdr:cNvSpPr/>
      </xdr:nvSpPr>
      <xdr:spPr>
        <a:xfrm>
          <a:off x="2857500" y="161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124274</xdr:rowOff>
    </xdr:from>
    <xdr:ext cx="534377" cy="259045"/>
    <xdr:sp macro="" textlink="">
      <xdr:nvSpPr>
        <xdr:cNvPr id="262" name="テキスト ボックス 261"/>
        <xdr:cNvSpPr txBox="1"/>
      </xdr:nvSpPr>
      <xdr:spPr>
        <a:xfrm>
          <a:off x="2641111" y="158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66714</xdr:rowOff>
    </xdr:from>
    <xdr:to>
      <xdr:col>3</xdr:col>
      <xdr:colOff>3175</xdr:colOff>
      <xdr:row>94</xdr:row>
      <xdr:rowOff>168314</xdr:rowOff>
    </xdr:to>
    <xdr:sp macro="" textlink="">
      <xdr:nvSpPr>
        <xdr:cNvPr id="263" name="円/楕円 262"/>
        <xdr:cNvSpPr/>
      </xdr:nvSpPr>
      <xdr:spPr>
        <a:xfrm>
          <a:off x="1968500" y="161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13391</xdr:rowOff>
    </xdr:from>
    <xdr:ext cx="534377" cy="259045"/>
    <xdr:sp macro="" textlink="">
      <xdr:nvSpPr>
        <xdr:cNvPr id="264" name="テキスト ボックス 263"/>
        <xdr:cNvSpPr txBox="1"/>
      </xdr:nvSpPr>
      <xdr:spPr>
        <a:xfrm>
          <a:off x="1752111" y="159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109423</xdr:rowOff>
    </xdr:from>
    <xdr:to>
      <xdr:col>1</xdr:col>
      <xdr:colOff>485775</xdr:colOff>
      <xdr:row>95</xdr:row>
      <xdr:rowOff>39573</xdr:rowOff>
    </xdr:to>
    <xdr:sp macro="" textlink="">
      <xdr:nvSpPr>
        <xdr:cNvPr id="265" name="円/楕円 264"/>
        <xdr:cNvSpPr/>
      </xdr:nvSpPr>
      <xdr:spPr>
        <a:xfrm>
          <a:off x="1079500" y="162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56100</xdr:rowOff>
    </xdr:from>
    <xdr:ext cx="534377" cy="259045"/>
    <xdr:sp macro="" textlink="">
      <xdr:nvSpPr>
        <xdr:cNvPr id="266" name="テキスト ボックス 265"/>
        <xdr:cNvSpPr txBox="1"/>
      </xdr:nvSpPr>
      <xdr:spPr>
        <a:xfrm>
          <a:off x="863111" y="160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7112</xdr:rowOff>
    </xdr:from>
    <xdr:to>
      <xdr:col>15</xdr:col>
      <xdr:colOff>180975</xdr:colOff>
      <xdr:row>37</xdr:row>
      <xdr:rowOff>57404</xdr:rowOff>
    </xdr:to>
    <xdr:cxnSp macro="">
      <xdr:nvCxnSpPr>
        <xdr:cNvPr id="293" name="直線コネクタ 292"/>
        <xdr:cNvCxnSpPr/>
      </xdr:nvCxnSpPr>
      <xdr:spPr>
        <a:xfrm>
          <a:off x="9639300" y="63507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55211</xdr:rowOff>
    </xdr:from>
    <xdr:ext cx="378565" cy="259045"/>
    <xdr:sp macro="" textlink="">
      <xdr:nvSpPr>
        <xdr:cNvPr id="294" name="労働費平均値テキスト"/>
        <xdr:cNvSpPr txBox="1"/>
      </xdr:nvSpPr>
      <xdr:spPr>
        <a:xfrm>
          <a:off x="10528300" y="6398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31572</xdr:rowOff>
    </xdr:from>
    <xdr:to>
      <xdr:col>14</xdr:col>
      <xdr:colOff>28575</xdr:colOff>
      <xdr:row>37</xdr:row>
      <xdr:rowOff>7112</xdr:rowOff>
    </xdr:to>
    <xdr:cxnSp macro="">
      <xdr:nvCxnSpPr>
        <xdr:cNvPr id="296" name="直線コネクタ 295"/>
        <xdr:cNvCxnSpPr/>
      </xdr:nvCxnSpPr>
      <xdr:spPr>
        <a:xfrm>
          <a:off x="8750300" y="6203772"/>
          <a:ext cx="8890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109982</xdr:rowOff>
    </xdr:from>
    <xdr:to>
      <xdr:col>12</xdr:col>
      <xdr:colOff>511175</xdr:colOff>
      <xdr:row>36</xdr:row>
      <xdr:rowOff>31572</xdr:rowOff>
    </xdr:to>
    <xdr:cxnSp macro="">
      <xdr:nvCxnSpPr>
        <xdr:cNvPr id="299" name="直線コネクタ 298"/>
        <xdr:cNvCxnSpPr/>
      </xdr:nvCxnSpPr>
      <xdr:spPr>
        <a:xfrm>
          <a:off x="7861300" y="5939282"/>
          <a:ext cx="8890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89273</xdr:rowOff>
    </xdr:from>
    <xdr:ext cx="469744" cy="259045"/>
    <xdr:sp macro="" textlink="">
      <xdr:nvSpPr>
        <xdr:cNvPr id="301" name="テキスト ボックス 300"/>
        <xdr:cNvSpPr txBox="1"/>
      </xdr:nvSpPr>
      <xdr:spPr>
        <a:xfrm>
          <a:off x="8515427"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121412</xdr:rowOff>
    </xdr:from>
    <xdr:to>
      <xdr:col>11</xdr:col>
      <xdr:colOff>307975</xdr:colOff>
      <xdr:row>34</xdr:row>
      <xdr:rowOff>109982</xdr:rowOff>
    </xdr:to>
    <xdr:cxnSp macro="">
      <xdr:nvCxnSpPr>
        <xdr:cNvPr id="302" name="直線コネクタ 301"/>
        <xdr:cNvCxnSpPr/>
      </xdr:nvCxnSpPr>
      <xdr:spPr>
        <a:xfrm>
          <a:off x="6972300" y="5264912"/>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69613</xdr:rowOff>
    </xdr:from>
    <xdr:ext cx="469744" cy="259045"/>
    <xdr:sp macro="" textlink="">
      <xdr:nvSpPr>
        <xdr:cNvPr id="304" name="テキスト ボックス 303"/>
        <xdr:cNvSpPr txBox="1"/>
      </xdr:nvSpPr>
      <xdr:spPr>
        <a:xfrm>
          <a:off x="7626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64355</xdr:rowOff>
    </xdr:from>
    <xdr:ext cx="469744" cy="259045"/>
    <xdr:sp macro="" textlink="">
      <xdr:nvSpPr>
        <xdr:cNvPr id="306" name="テキスト ボックス 305"/>
        <xdr:cNvSpPr txBox="1"/>
      </xdr:nvSpPr>
      <xdr:spPr>
        <a:xfrm>
          <a:off x="6737427" y="53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6604</xdr:rowOff>
    </xdr:from>
    <xdr:to>
      <xdr:col>15</xdr:col>
      <xdr:colOff>231775</xdr:colOff>
      <xdr:row>37</xdr:row>
      <xdr:rowOff>108204</xdr:rowOff>
    </xdr:to>
    <xdr:sp macro="" textlink="">
      <xdr:nvSpPr>
        <xdr:cNvPr id="312" name="円/楕円 311"/>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29481</xdr:rowOff>
    </xdr:from>
    <xdr:ext cx="469744" cy="259045"/>
    <xdr:sp macro="" textlink="">
      <xdr:nvSpPr>
        <xdr:cNvPr id="313" name="労働費該当値テキスト"/>
        <xdr:cNvSpPr txBox="1"/>
      </xdr:nvSpPr>
      <xdr:spPr>
        <a:xfrm>
          <a:off x="10528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127762</xdr:rowOff>
    </xdr:from>
    <xdr:to>
      <xdr:col>14</xdr:col>
      <xdr:colOff>79375</xdr:colOff>
      <xdr:row>37</xdr:row>
      <xdr:rowOff>57912</xdr:rowOff>
    </xdr:to>
    <xdr:sp macro="" textlink="">
      <xdr:nvSpPr>
        <xdr:cNvPr id="314" name="円/楕円 313"/>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49039</xdr:rowOff>
    </xdr:from>
    <xdr:ext cx="469744" cy="259045"/>
    <xdr:sp macro="" textlink="">
      <xdr:nvSpPr>
        <xdr:cNvPr id="315" name="テキスト ボックス 314"/>
        <xdr:cNvSpPr txBox="1"/>
      </xdr:nvSpPr>
      <xdr:spPr>
        <a:xfrm>
          <a:off x="9404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152222</xdr:rowOff>
    </xdr:from>
    <xdr:to>
      <xdr:col>12</xdr:col>
      <xdr:colOff>561975</xdr:colOff>
      <xdr:row>36</xdr:row>
      <xdr:rowOff>82372</xdr:rowOff>
    </xdr:to>
    <xdr:sp macro="" textlink="">
      <xdr:nvSpPr>
        <xdr:cNvPr id="316" name="円/楕円 315"/>
        <xdr:cNvSpPr/>
      </xdr:nvSpPr>
      <xdr:spPr>
        <a:xfrm>
          <a:off x="8699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98899</xdr:rowOff>
    </xdr:from>
    <xdr:ext cx="469744" cy="259045"/>
    <xdr:sp macro="" textlink="">
      <xdr:nvSpPr>
        <xdr:cNvPr id="317" name="テキスト ボックス 316"/>
        <xdr:cNvSpPr txBox="1"/>
      </xdr:nvSpPr>
      <xdr:spPr>
        <a:xfrm>
          <a:off x="8515427" y="592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59182</xdr:rowOff>
    </xdr:from>
    <xdr:to>
      <xdr:col>11</xdr:col>
      <xdr:colOff>358775</xdr:colOff>
      <xdr:row>34</xdr:row>
      <xdr:rowOff>160782</xdr:rowOff>
    </xdr:to>
    <xdr:sp macro="" textlink="">
      <xdr:nvSpPr>
        <xdr:cNvPr id="318" name="円/楕円 317"/>
        <xdr:cNvSpPr/>
      </xdr:nvSpPr>
      <xdr:spPr>
        <a:xfrm>
          <a:off x="7810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5859</xdr:rowOff>
    </xdr:from>
    <xdr:ext cx="469744" cy="259045"/>
    <xdr:sp macro="" textlink="">
      <xdr:nvSpPr>
        <xdr:cNvPr id="319" name="テキスト ボックス 318"/>
        <xdr:cNvSpPr txBox="1"/>
      </xdr:nvSpPr>
      <xdr:spPr>
        <a:xfrm>
          <a:off x="7626427"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70612</xdr:rowOff>
    </xdr:from>
    <xdr:to>
      <xdr:col>10</xdr:col>
      <xdr:colOff>155575</xdr:colOff>
      <xdr:row>31</xdr:row>
      <xdr:rowOff>762</xdr:rowOff>
    </xdr:to>
    <xdr:sp macro="" textlink="">
      <xdr:nvSpPr>
        <xdr:cNvPr id="320" name="円/楕円 319"/>
        <xdr:cNvSpPr/>
      </xdr:nvSpPr>
      <xdr:spPr>
        <a:xfrm>
          <a:off x="6921500" y="52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17289</xdr:rowOff>
    </xdr:from>
    <xdr:ext cx="469744" cy="259045"/>
    <xdr:sp macro="" textlink="">
      <xdr:nvSpPr>
        <xdr:cNvPr id="321" name="テキスト ボックス 320"/>
        <xdr:cNvSpPr txBox="1"/>
      </xdr:nvSpPr>
      <xdr:spPr>
        <a:xfrm>
          <a:off x="6737427" y="49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157376</xdr:rowOff>
    </xdr:from>
    <xdr:to>
      <xdr:col>15</xdr:col>
      <xdr:colOff>180975</xdr:colOff>
      <xdr:row>57</xdr:row>
      <xdr:rowOff>59016</xdr:rowOff>
    </xdr:to>
    <xdr:cxnSp macro="">
      <xdr:nvCxnSpPr>
        <xdr:cNvPr id="346" name="直線コネクタ 345"/>
        <xdr:cNvCxnSpPr/>
      </xdr:nvCxnSpPr>
      <xdr:spPr>
        <a:xfrm flipV="1">
          <a:off x="9639300" y="9758576"/>
          <a:ext cx="838200" cy="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115503</xdr:rowOff>
    </xdr:from>
    <xdr:to>
      <xdr:col>14</xdr:col>
      <xdr:colOff>28575</xdr:colOff>
      <xdr:row>57</xdr:row>
      <xdr:rowOff>59016</xdr:rowOff>
    </xdr:to>
    <xdr:cxnSp macro="">
      <xdr:nvCxnSpPr>
        <xdr:cNvPr id="349" name="直線コネクタ 348"/>
        <xdr:cNvCxnSpPr/>
      </xdr:nvCxnSpPr>
      <xdr:spPr>
        <a:xfrm>
          <a:off x="8750300" y="9716703"/>
          <a:ext cx="889000" cy="1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115503</xdr:rowOff>
    </xdr:from>
    <xdr:to>
      <xdr:col>12</xdr:col>
      <xdr:colOff>511175</xdr:colOff>
      <xdr:row>57</xdr:row>
      <xdr:rowOff>89694</xdr:rowOff>
    </xdr:to>
    <xdr:cxnSp macro="">
      <xdr:nvCxnSpPr>
        <xdr:cNvPr id="352" name="直線コネクタ 351"/>
        <xdr:cNvCxnSpPr/>
      </xdr:nvCxnSpPr>
      <xdr:spPr>
        <a:xfrm flipV="1">
          <a:off x="7861300" y="9716703"/>
          <a:ext cx="8890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89694</xdr:rowOff>
    </xdr:from>
    <xdr:to>
      <xdr:col>11</xdr:col>
      <xdr:colOff>307975</xdr:colOff>
      <xdr:row>57</xdr:row>
      <xdr:rowOff>101353</xdr:rowOff>
    </xdr:to>
    <xdr:cxnSp macro="">
      <xdr:nvCxnSpPr>
        <xdr:cNvPr id="355" name="直線コネクタ 354"/>
        <xdr:cNvCxnSpPr/>
      </xdr:nvCxnSpPr>
      <xdr:spPr>
        <a:xfrm flipV="1">
          <a:off x="6972300" y="986234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106576</xdr:rowOff>
    </xdr:from>
    <xdr:to>
      <xdr:col>15</xdr:col>
      <xdr:colOff>231775</xdr:colOff>
      <xdr:row>57</xdr:row>
      <xdr:rowOff>36726</xdr:rowOff>
    </xdr:to>
    <xdr:sp macro="" textlink="">
      <xdr:nvSpPr>
        <xdr:cNvPr id="365" name="円/楕円 364"/>
        <xdr:cNvSpPr/>
      </xdr:nvSpPr>
      <xdr:spPr>
        <a:xfrm>
          <a:off x="10426700" y="97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21503</xdr:rowOff>
    </xdr:from>
    <xdr:ext cx="534377" cy="259045"/>
    <xdr:sp macro="" textlink="">
      <xdr:nvSpPr>
        <xdr:cNvPr id="366" name="農林水産業費該当値テキスト"/>
        <xdr:cNvSpPr txBox="1"/>
      </xdr:nvSpPr>
      <xdr:spPr>
        <a:xfrm>
          <a:off x="10528300" y="9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8216</xdr:rowOff>
    </xdr:from>
    <xdr:to>
      <xdr:col>14</xdr:col>
      <xdr:colOff>79375</xdr:colOff>
      <xdr:row>57</xdr:row>
      <xdr:rowOff>109816</xdr:rowOff>
    </xdr:to>
    <xdr:sp macro="" textlink="">
      <xdr:nvSpPr>
        <xdr:cNvPr id="367" name="円/楕円 366"/>
        <xdr:cNvSpPr/>
      </xdr:nvSpPr>
      <xdr:spPr>
        <a:xfrm>
          <a:off x="9588500" y="97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100943</xdr:rowOff>
    </xdr:from>
    <xdr:ext cx="534377" cy="259045"/>
    <xdr:sp macro="" textlink="">
      <xdr:nvSpPr>
        <xdr:cNvPr id="368" name="テキスト ボックス 367"/>
        <xdr:cNvSpPr txBox="1"/>
      </xdr:nvSpPr>
      <xdr:spPr>
        <a:xfrm>
          <a:off x="9372111" y="98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64703</xdr:rowOff>
    </xdr:from>
    <xdr:to>
      <xdr:col>12</xdr:col>
      <xdr:colOff>561975</xdr:colOff>
      <xdr:row>56</xdr:row>
      <xdr:rowOff>166303</xdr:rowOff>
    </xdr:to>
    <xdr:sp macro="" textlink="">
      <xdr:nvSpPr>
        <xdr:cNvPr id="369" name="円/楕円 368"/>
        <xdr:cNvSpPr/>
      </xdr:nvSpPr>
      <xdr:spPr>
        <a:xfrm>
          <a:off x="8699500" y="96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157430</xdr:rowOff>
    </xdr:from>
    <xdr:ext cx="534377" cy="259045"/>
    <xdr:sp macro="" textlink="">
      <xdr:nvSpPr>
        <xdr:cNvPr id="370" name="テキスト ボックス 369"/>
        <xdr:cNvSpPr txBox="1"/>
      </xdr:nvSpPr>
      <xdr:spPr>
        <a:xfrm>
          <a:off x="8483111" y="97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38894</xdr:rowOff>
    </xdr:from>
    <xdr:to>
      <xdr:col>11</xdr:col>
      <xdr:colOff>358775</xdr:colOff>
      <xdr:row>57</xdr:row>
      <xdr:rowOff>140494</xdr:rowOff>
    </xdr:to>
    <xdr:sp macro="" textlink="">
      <xdr:nvSpPr>
        <xdr:cNvPr id="371" name="円/楕円 370"/>
        <xdr:cNvSpPr/>
      </xdr:nvSpPr>
      <xdr:spPr>
        <a:xfrm>
          <a:off x="7810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131621</xdr:rowOff>
    </xdr:from>
    <xdr:ext cx="534377" cy="259045"/>
    <xdr:sp macro="" textlink="">
      <xdr:nvSpPr>
        <xdr:cNvPr id="372" name="テキスト ボックス 371"/>
        <xdr:cNvSpPr txBox="1"/>
      </xdr:nvSpPr>
      <xdr:spPr>
        <a:xfrm>
          <a:off x="75941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50553</xdr:rowOff>
    </xdr:from>
    <xdr:to>
      <xdr:col>10</xdr:col>
      <xdr:colOff>155575</xdr:colOff>
      <xdr:row>57</xdr:row>
      <xdr:rowOff>152153</xdr:rowOff>
    </xdr:to>
    <xdr:sp macro="" textlink="">
      <xdr:nvSpPr>
        <xdr:cNvPr id="373" name="円/楕円 372"/>
        <xdr:cNvSpPr/>
      </xdr:nvSpPr>
      <xdr:spPr>
        <a:xfrm>
          <a:off x="6921500" y="98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143280</xdr:rowOff>
    </xdr:from>
    <xdr:ext cx="534377" cy="259045"/>
    <xdr:sp macro="" textlink="">
      <xdr:nvSpPr>
        <xdr:cNvPr id="374" name="テキスト ボックス 373"/>
        <xdr:cNvSpPr txBox="1"/>
      </xdr:nvSpPr>
      <xdr:spPr>
        <a:xfrm>
          <a:off x="6705111" y="99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90246</xdr:rowOff>
    </xdr:from>
    <xdr:to>
      <xdr:col>15</xdr:col>
      <xdr:colOff>180975</xdr:colOff>
      <xdr:row>75</xdr:row>
      <xdr:rowOff>132918</xdr:rowOff>
    </xdr:to>
    <xdr:cxnSp macro="">
      <xdr:nvCxnSpPr>
        <xdr:cNvPr id="403" name="直線コネクタ 402"/>
        <xdr:cNvCxnSpPr/>
      </xdr:nvCxnSpPr>
      <xdr:spPr>
        <a:xfrm>
          <a:off x="9639300" y="1294899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90246</xdr:rowOff>
    </xdr:from>
    <xdr:to>
      <xdr:col>14</xdr:col>
      <xdr:colOff>28575</xdr:colOff>
      <xdr:row>76</xdr:row>
      <xdr:rowOff>74930</xdr:rowOff>
    </xdr:to>
    <xdr:cxnSp macro="">
      <xdr:nvCxnSpPr>
        <xdr:cNvPr id="406" name="直線コネクタ 405"/>
        <xdr:cNvCxnSpPr/>
      </xdr:nvCxnSpPr>
      <xdr:spPr>
        <a:xfrm flipV="1">
          <a:off x="8750300" y="12948996"/>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08" name="テキスト ボックス 407"/>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74930</xdr:rowOff>
    </xdr:from>
    <xdr:to>
      <xdr:col>12</xdr:col>
      <xdr:colOff>511175</xdr:colOff>
      <xdr:row>77</xdr:row>
      <xdr:rowOff>65291</xdr:rowOff>
    </xdr:to>
    <xdr:cxnSp macro="">
      <xdr:nvCxnSpPr>
        <xdr:cNvPr id="409" name="直線コネクタ 408"/>
        <xdr:cNvCxnSpPr/>
      </xdr:nvCxnSpPr>
      <xdr:spPr>
        <a:xfrm flipV="1">
          <a:off x="7861300" y="13105130"/>
          <a:ext cx="889000" cy="1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1" name="テキスト ボックス 410"/>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65291</xdr:rowOff>
    </xdr:from>
    <xdr:to>
      <xdr:col>11</xdr:col>
      <xdr:colOff>307975</xdr:colOff>
      <xdr:row>77</xdr:row>
      <xdr:rowOff>154215</xdr:rowOff>
    </xdr:to>
    <xdr:cxnSp macro="">
      <xdr:nvCxnSpPr>
        <xdr:cNvPr id="412" name="直線コネクタ 411"/>
        <xdr:cNvCxnSpPr/>
      </xdr:nvCxnSpPr>
      <xdr:spPr>
        <a:xfrm flipV="1">
          <a:off x="6972300" y="13266941"/>
          <a:ext cx="889000" cy="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82118</xdr:rowOff>
    </xdr:from>
    <xdr:to>
      <xdr:col>15</xdr:col>
      <xdr:colOff>231775</xdr:colOff>
      <xdr:row>76</xdr:row>
      <xdr:rowOff>12269</xdr:rowOff>
    </xdr:to>
    <xdr:sp macro="" textlink="">
      <xdr:nvSpPr>
        <xdr:cNvPr id="422" name="円/楕円 421"/>
        <xdr:cNvSpPr/>
      </xdr:nvSpPr>
      <xdr:spPr>
        <a:xfrm>
          <a:off x="10426700" y="12940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60545</xdr:rowOff>
    </xdr:from>
    <xdr:ext cx="534377" cy="259045"/>
    <xdr:sp macro="" textlink="">
      <xdr:nvSpPr>
        <xdr:cNvPr id="423" name="商工費該当値テキスト"/>
        <xdr:cNvSpPr txBox="1"/>
      </xdr:nvSpPr>
      <xdr:spPr>
        <a:xfrm>
          <a:off x="10528300" y="129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39446</xdr:rowOff>
    </xdr:from>
    <xdr:to>
      <xdr:col>14</xdr:col>
      <xdr:colOff>79375</xdr:colOff>
      <xdr:row>75</xdr:row>
      <xdr:rowOff>141046</xdr:rowOff>
    </xdr:to>
    <xdr:sp macro="" textlink="">
      <xdr:nvSpPr>
        <xdr:cNvPr id="424" name="円/楕円 423"/>
        <xdr:cNvSpPr/>
      </xdr:nvSpPr>
      <xdr:spPr>
        <a:xfrm>
          <a:off x="9588500" y="128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157573</xdr:rowOff>
    </xdr:from>
    <xdr:ext cx="534377" cy="259045"/>
    <xdr:sp macro="" textlink="">
      <xdr:nvSpPr>
        <xdr:cNvPr id="425" name="テキスト ボックス 424"/>
        <xdr:cNvSpPr txBox="1"/>
      </xdr:nvSpPr>
      <xdr:spPr>
        <a:xfrm>
          <a:off x="9372111" y="126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24130</xdr:rowOff>
    </xdr:from>
    <xdr:to>
      <xdr:col>12</xdr:col>
      <xdr:colOff>561975</xdr:colOff>
      <xdr:row>76</xdr:row>
      <xdr:rowOff>125730</xdr:rowOff>
    </xdr:to>
    <xdr:sp macro="" textlink="">
      <xdr:nvSpPr>
        <xdr:cNvPr id="426" name="円/楕円 425"/>
        <xdr:cNvSpPr/>
      </xdr:nvSpPr>
      <xdr:spPr>
        <a:xfrm>
          <a:off x="8699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142257</xdr:rowOff>
    </xdr:from>
    <xdr:ext cx="534377" cy="259045"/>
    <xdr:sp macro="" textlink="">
      <xdr:nvSpPr>
        <xdr:cNvPr id="427" name="テキスト ボックス 426"/>
        <xdr:cNvSpPr txBox="1"/>
      </xdr:nvSpPr>
      <xdr:spPr>
        <a:xfrm>
          <a:off x="8483111" y="12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14491</xdr:rowOff>
    </xdr:from>
    <xdr:to>
      <xdr:col>11</xdr:col>
      <xdr:colOff>358775</xdr:colOff>
      <xdr:row>77</xdr:row>
      <xdr:rowOff>116091</xdr:rowOff>
    </xdr:to>
    <xdr:sp macro="" textlink="">
      <xdr:nvSpPr>
        <xdr:cNvPr id="428" name="円/楕円 427"/>
        <xdr:cNvSpPr/>
      </xdr:nvSpPr>
      <xdr:spPr>
        <a:xfrm>
          <a:off x="7810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107218</xdr:rowOff>
    </xdr:from>
    <xdr:ext cx="469744" cy="259045"/>
    <xdr:sp macro="" textlink="">
      <xdr:nvSpPr>
        <xdr:cNvPr id="429" name="テキスト ボックス 428"/>
        <xdr:cNvSpPr txBox="1"/>
      </xdr:nvSpPr>
      <xdr:spPr>
        <a:xfrm>
          <a:off x="7626427"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103415</xdr:rowOff>
    </xdr:from>
    <xdr:to>
      <xdr:col>10</xdr:col>
      <xdr:colOff>155575</xdr:colOff>
      <xdr:row>78</xdr:row>
      <xdr:rowOff>33565</xdr:rowOff>
    </xdr:to>
    <xdr:sp macro="" textlink="">
      <xdr:nvSpPr>
        <xdr:cNvPr id="430" name="円/楕円 429"/>
        <xdr:cNvSpPr/>
      </xdr:nvSpPr>
      <xdr:spPr>
        <a:xfrm>
          <a:off x="6921500" y="133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24692</xdr:rowOff>
    </xdr:from>
    <xdr:ext cx="469744" cy="259045"/>
    <xdr:sp macro="" textlink="">
      <xdr:nvSpPr>
        <xdr:cNvPr id="431" name="テキスト ボックス 430"/>
        <xdr:cNvSpPr txBox="1"/>
      </xdr:nvSpPr>
      <xdr:spPr>
        <a:xfrm>
          <a:off x="6737427" y="133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94590</xdr:rowOff>
    </xdr:from>
    <xdr:to>
      <xdr:col>15</xdr:col>
      <xdr:colOff>180975</xdr:colOff>
      <xdr:row>94</xdr:row>
      <xdr:rowOff>117627</xdr:rowOff>
    </xdr:to>
    <xdr:cxnSp macro="">
      <xdr:nvCxnSpPr>
        <xdr:cNvPr id="460" name="直線コネクタ 459"/>
        <xdr:cNvCxnSpPr/>
      </xdr:nvCxnSpPr>
      <xdr:spPr>
        <a:xfrm flipV="1">
          <a:off x="9639300" y="16210890"/>
          <a:ext cx="838200" cy="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1"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27609</xdr:rowOff>
    </xdr:from>
    <xdr:to>
      <xdr:col>14</xdr:col>
      <xdr:colOff>28575</xdr:colOff>
      <xdr:row>94</xdr:row>
      <xdr:rowOff>117627</xdr:rowOff>
    </xdr:to>
    <xdr:cxnSp macro="">
      <xdr:nvCxnSpPr>
        <xdr:cNvPr id="463" name="直線コネクタ 462"/>
        <xdr:cNvCxnSpPr/>
      </xdr:nvCxnSpPr>
      <xdr:spPr>
        <a:xfrm>
          <a:off x="8750300" y="16143909"/>
          <a:ext cx="889000" cy="9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42397</xdr:rowOff>
    </xdr:from>
    <xdr:ext cx="534377" cy="259045"/>
    <xdr:sp macro="" textlink="">
      <xdr:nvSpPr>
        <xdr:cNvPr id="465" name="テキスト ボックス 464"/>
        <xdr:cNvSpPr txBox="1"/>
      </xdr:nvSpPr>
      <xdr:spPr>
        <a:xfrm>
          <a:off x="9372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167463</xdr:rowOff>
    </xdr:from>
    <xdr:to>
      <xdr:col>12</xdr:col>
      <xdr:colOff>511175</xdr:colOff>
      <xdr:row>94</xdr:row>
      <xdr:rowOff>27609</xdr:rowOff>
    </xdr:to>
    <xdr:cxnSp macro="">
      <xdr:nvCxnSpPr>
        <xdr:cNvPr id="466" name="直線コネクタ 465"/>
        <xdr:cNvCxnSpPr/>
      </xdr:nvCxnSpPr>
      <xdr:spPr>
        <a:xfrm>
          <a:off x="7861300" y="1611231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167463</xdr:rowOff>
    </xdr:from>
    <xdr:to>
      <xdr:col>11</xdr:col>
      <xdr:colOff>307975</xdr:colOff>
      <xdr:row>94</xdr:row>
      <xdr:rowOff>167945</xdr:rowOff>
    </xdr:to>
    <xdr:cxnSp macro="">
      <xdr:nvCxnSpPr>
        <xdr:cNvPr id="469" name="直線コネクタ 468"/>
        <xdr:cNvCxnSpPr/>
      </xdr:nvCxnSpPr>
      <xdr:spPr>
        <a:xfrm flipV="1">
          <a:off x="6972300" y="16112313"/>
          <a:ext cx="889000" cy="1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3" name="テキスト ボックス 472"/>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43790</xdr:rowOff>
    </xdr:from>
    <xdr:to>
      <xdr:col>15</xdr:col>
      <xdr:colOff>231775</xdr:colOff>
      <xdr:row>94</xdr:row>
      <xdr:rowOff>145390</xdr:rowOff>
    </xdr:to>
    <xdr:sp macro="" textlink="">
      <xdr:nvSpPr>
        <xdr:cNvPr id="479" name="円/楕円 478"/>
        <xdr:cNvSpPr/>
      </xdr:nvSpPr>
      <xdr:spPr>
        <a:xfrm>
          <a:off x="10426700" y="161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66667</xdr:rowOff>
    </xdr:from>
    <xdr:ext cx="534377" cy="259045"/>
    <xdr:sp macro="" textlink="">
      <xdr:nvSpPr>
        <xdr:cNvPr id="480" name="土木費該当値テキスト"/>
        <xdr:cNvSpPr txBox="1"/>
      </xdr:nvSpPr>
      <xdr:spPr>
        <a:xfrm>
          <a:off x="10528300"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66827</xdr:rowOff>
    </xdr:from>
    <xdr:to>
      <xdr:col>14</xdr:col>
      <xdr:colOff>79375</xdr:colOff>
      <xdr:row>94</xdr:row>
      <xdr:rowOff>168427</xdr:rowOff>
    </xdr:to>
    <xdr:sp macro="" textlink="">
      <xdr:nvSpPr>
        <xdr:cNvPr id="481" name="円/楕円 480"/>
        <xdr:cNvSpPr/>
      </xdr:nvSpPr>
      <xdr:spPr>
        <a:xfrm>
          <a:off x="9588500" y="161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13504</xdr:rowOff>
    </xdr:from>
    <xdr:ext cx="534377" cy="259045"/>
    <xdr:sp macro="" textlink="">
      <xdr:nvSpPr>
        <xdr:cNvPr id="482" name="テキスト ボックス 481"/>
        <xdr:cNvSpPr txBox="1"/>
      </xdr:nvSpPr>
      <xdr:spPr>
        <a:xfrm>
          <a:off x="9372111" y="159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148259</xdr:rowOff>
    </xdr:from>
    <xdr:to>
      <xdr:col>12</xdr:col>
      <xdr:colOff>561975</xdr:colOff>
      <xdr:row>94</xdr:row>
      <xdr:rowOff>78409</xdr:rowOff>
    </xdr:to>
    <xdr:sp macro="" textlink="">
      <xdr:nvSpPr>
        <xdr:cNvPr id="483" name="円/楕円 482"/>
        <xdr:cNvSpPr/>
      </xdr:nvSpPr>
      <xdr:spPr>
        <a:xfrm>
          <a:off x="8699500" y="160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94936</xdr:rowOff>
    </xdr:from>
    <xdr:ext cx="534377" cy="259045"/>
    <xdr:sp macro="" textlink="">
      <xdr:nvSpPr>
        <xdr:cNvPr id="484" name="テキスト ボックス 483"/>
        <xdr:cNvSpPr txBox="1"/>
      </xdr:nvSpPr>
      <xdr:spPr>
        <a:xfrm>
          <a:off x="8483111" y="158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116663</xdr:rowOff>
    </xdr:from>
    <xdr:to>
      <xdr:col>11</xdr:col>
      <xdr:colOff>358775</xdr:colOff>
      <xdr:row>94</xdr:row>
      <xdr:rowOff>46813</xdr:rowOff>
    </xdr:to>
    <xdr:sp macro="" textlink="">
      <xdr:nvSpPr>
        <xdr:cNvPr id="485" name="円/楕円 484"/>
        <xdr:cNvSpPr/>
      </xdr:nvSpPr>
      <xdr:spPr>
        <a:xfrm>
          <a:off x="7810500" y="160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63340</xdr:rowOff>
    </xdr:from>
    <xdr:ext cx="534377" cy="259045"/>
    <xdr:sp macro="" textlink="">
      <xdr:nvSpPr>
        <xdr:cNvPr id="486" name="テキスト ボックス 485"/>
        <xdr:cNvSpPr txBox="1"/>
      </xdr:nvSpPr>
      <xdr:spPr>
        <a:xfrm>
          <a:off x="7594111" y="158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117145</xdr:rowOff>
    </xdr:from>
    <xdr:to>
      <xdr:col>10</xdr:col>
      <xdr:colOff>155575</xdr:colOff>
      <xdr:row>95</xdr:row>
      <xdr:rowOff>47295</xdr:rowOff>
    </xdr:to>
    <xdr:sp macro="" textlink="">
      <xdr:nvSpPr>
        <xdr:cNvPr id="487" name="円/楕円 486"/>
        <xdr:cNvSpPr/>
      </xdr:nvSpPr>
      <xdr:spPr>
        <a:xfrm>
          <a:off x="6921500" y="162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63822</xdr:rowOff>
    </xdr:from>
    <xdr:ext cx="534377" cy="259045"/>
    <xdr:sp macro="" textlink="">
      <xdr:nvSpPr>
        <xdr:cNvPr id="488" name="テキスト ボックス 487"/>
        <xdr:cNvSpPr txBox="1"/>
      </xdr:nvSpPr>
      <xdr:spPr>
        <a:xfrm>
          <a:off x="6705111" y="160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150738</xdr:rowOff>
    </xdr:from>
    <xdr:to>
      <xdr:col>23</xdr:col>
      <xdr:colOff>517525</xdr:colOff>
      <xdr:row>38</xdr:row>
      <xdr:rowOff>25367</xdr:rowOff>
    </xdr:to>
    <xdr:cxnSp macro="">
      <xdr:nvCxnSpPr>
        <xdr:cNvPr id="520" name="直線コネクタ 519"/>
        <xdr:cNvCxnSpPr/>
      </xdr:nvCxnSpPr>
      <xdr:spPr>
        <a:xfrm flipV="1">
          <a:off x="15481300" y="6494388"/>
          <a:ext cx="8382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25367</xdr:rowOff>
    </xdr:from>
    <xdr:to>
      <xdr:col>22</xdr:col>
      <xdr:colOff>365125</xdr:colOff>
      <xdr:row>38</xdr:row>
      <xdr:rowOff>89898</xdr:rowOff>
    </xdr:to>
    <xdr:cxnSp macro="">
      <xdr:nvCxnSpPr>
        <xdr:cNvPr id="523" name="直線コネクタ 522"/>
        <xdr:cNvCxnSpPr/>
      </xdr:nvCxnSpPr>
      <xdr:spPr>
        <a:xfrm flipV="1">
          <a:off x="14592300" y="6540467"/>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89898</xdr:rowOff>
    </xdr:from>
    <xdr:to>
      <xdr:col>21</xdr:col>
      <xdr:colOff>161925</xdr:colOff>
      <xdr:row>38</xdr:row>
      <xdr:rowOff>107859</xdr:rowOff>
    </xdr:to>
    <xdr:cxnSp macro="">
      <xdr:nvCxnSpPr>
        <xdr:cNvPr id="526" name="直線コネクタ 525"/>
        <xdr:cNvCxnSpPr/>
      </xdr:nvCxnSpPr>
      <xdr:spPr>
        <a:xfrm flipV="1">
          <a:off x="13703300" y="660499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99695</xdr:rowOff>
    </xdr:from>
    <xdr:to>
      <xdr:col>19</xdr:col>
      <xdr:colOff>644525</xdr:colOff>
      <xdr:row>38</xdr:row>
      <xdr:rowOff>107859</xdr:rowOff>
    </xdr:to>
    <xdr:cxnSp macro="">
      <xdr:nvCxnSpPr>
        <xdr:cNvPr id="529" name="直線コネクタ 528"/>
        <xdr:cNvCxnSpPr/>
      </xdr:nvCxnSpPr>
      <xdr:spPr>
        <a:xfrm>
          <a:off x="12814300" y="661479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99938</xdr:rowOff>
    </xdr:from>
    <xdr:to>
      <xdr:col>23</xdr:col>
      <xdr:colOff>568325</xdr:colOff>
      <xdr:row>38</xdr:row>
      <xdr:rowOff>30088</xdr:rowOff>
    </xdr:to>
    <xdr:sp macro="" textlink="">
      <xdr:nvSpPr>
        <xdr:cNvPr id="539" name="円/楕円 538"/>
        <xdr:cNvSpPr/>
      </xdr:nvSpPr>
      <xdr:spPr>
        <a:xfrm>
          <a:off x="16268700" y="64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78365</xdr:rowOff>
    </xdr:from>
    <xdr:ext cx="534377" cy="259045"/>
    <xdr:sp macro="" textlink="">
      <xdr:nvSpPr>
        <xdr:cNvPr id="540" name="消防費該当値テキスト"/>
        <xdr:cNvSpPr txBox="1"/>
      </xdr:nvSpPr>
      <xdr:spPr>
        <a:xfrm>
          <a:off x="16370300" y="64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146017</xdr:rowOff>
    </xdr:from>
    <xdr:to>
      <xdr:col>22</xdr:col>
      <xdr:colOff>415925</xdr:colOff>
      <xdr:row>38</xdr:row>
      <xdr:rowOff>76167</xdr:rowOff>
    </xdr:to>
    <xdr:sp macro="" textlink="">
      <xdr:nvSpPr>
        <xdr:cNvPr id="541" name="円/楕円 540"/>
        <xdr:cNvSpPr/>
      </xdr:nvSpPr>
      <xdr:spPr>
        <a:xfrm>
          <a:off x="15430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67294</xdr:rowOff>
    </xdr:from>
    <xdr:ext cx="534377" cy="259045"/>
    <xdr:sp macro="" textlink="">
      <xdr:nvSpPr>
        <xdr:cNvPr id="542" name="テキスト ボックス 541"/>
        <xdr:cNvSpPr txBox="1"/>
      </xdr:nvSpPr>
      <xdr:spPr>
        <a:xfrm>
          <a:off x="15214111" y="65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39098</xdr:rowOff>
    </xdr:from>
    <xdr:to>
      <xdr:col>21</xdr:col>
      <xdr:colOff>212725</xdr:colOff>
      <xdr:row>38</xdr:row>
      <xdr:rowOff>140698</xdr:rowOff>
    </xdr:to>
    <xdr:sp macro="" textlink="">
      <xdr:nvSpPr>
        <xdr:cNvPr id="543" name="円/楕円 542"/>
        <xdr:cNvSpPr/>
      </xdr:nvSpPr>
      <xdr:spPr>
        <a:xfrm>
          <a:off x="14541500" y="65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131825</xdr:rowOff>
    </xdr:from>
    <xdr:ext cx="534377" cy="259045"/>
    <xdr:sp macro="" textlink="">
      <xdr:nvSpPr>
        <xdr:cNvPr id="544" name="テキスト ボックス 543"/>
        <xdr:cNvSpPr txBox="1"/>
      </xdr:nvSpPr>
      <xdr:spPr>
        <a:xfrm>
          <a:off x="14325111" y="66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57059</xdr:rowOff>
    </xdr:from>
    <xdr:to>
      <xdr:col>20</xdr:col>
      <xdr:colOff>9525</xdr:colOff>
      <xdr:row>38</xdr:row>
      <xdr:rowOff>158659</xdr:rowOff>
    </xdr:to>
    <xdr:sp macro="" textlink="">
      <xdr:nvSpPr>
        <xdr:cNvPr id="545" name="円/楕円 544"/>
        <xdr:cNvSpPr/>
      </xdr:nvSpPr>
      <xdr:spPr>
        <a:xfrm>
          <a:off x="13652500" y="657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149786</xdr:rowOff>
    </xdr:from>
    <xdr:ext cx="534377" cy="259045"/>
    <xdr:sp macro="" textlink="">
      <xdr:nvSpPr>
        <xdr:cNvPr id="546" name="テキスト ボックス 545"/>
        <xdr:cNvSpPr txBox="1"/>
      </xdr:nvSpPr>
      <xdr:spPr>
        <a:xfrm>
          <a:off x="13436111" y="66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48895</xdr:rowOff>
    </xdr:from>
    <xdr:to>
      <xdr:col>18</xdr:col>
      <xdr:colOff>492125</xdr:colOff>
      <xdr:row>38</xdr:row>
      <xdr:rowOff>150495</xdr:rowOff>
    </xdr:to>
    <xdr:sp macro="" textlink="">
      <xdr:nvSpPr>
        <xdr:cNvPr id="547" name="円/楕円 546"/>
        <xdr:cNvSpPr/>
      </xdr:nvSpPr>
      <xdr:spPr>
        <a:xfrm>
          <a:off x="12763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141622</xdr:rowOff>
    </xdr:from>
    <xdr:ext cx="534377" cy="259045"/>
    <xdr:sp macro="" textlink="">
      <xdr:nvSpPr>
        <xdr:cNvPr id="548" name="テキスト ボックス 547"/>
        <xdr:cNvSpPr txBox="1"/>
      </xdr:nvSpPr>
      <xdr:spPr>
        <a:xfrm>
          <a:off x="12547111" y="66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61160</xdr:rowOff>
    </xdr:from>
    <xdr:to>
      <xdr:col>23</xdr:col>
      <xdr:colOff>517525</xdr:colOff>
      <xdr:row>57</xdr:row>
      <xdr:rowOff>97017</xdr:rowOff>
    </xdr:to>
    <xdr:cxnSp macro="">
      <xdr:nvCxnSpPr>
        <xdr:cNvPr id="580" name="直線コネクタ 579"/>
        <xdr:cNvCxnSpPr/>
      </xdr:nvCxnSpPr>
      <xdr:spPr>
        <a:xfrm flipV="1">
          <a:off x="15481300" y="9662360"/>
          <a:ext cx="838200" cy="20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1"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97017</xdr:rowOff>
    </xdr:from>
    <xdr:to>
      <xdr:col>22</xdr:col>
      <xdr:colOff>365125</xdr:colOff>
      <xdr:row>58</xdr:row>
      <xdr:rowOff>40172</xdr:rowOff>
    </xdr:to>
    <xdr:cxnSp macro="">
      <xdr:nvCxnSpPr>
        <xdr:cNvPr id="583" name="直線コネクタ 582"/>
        <xdr:cNvCxnSpPr/>
      </xdr:nvCxnSpPr>
      <xdr:spPr>
        <a:xfrm flipV="1">
          <a:off x="14592300" y="9869667"/>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40172</xdr:rowOff>
    </xdr:from>
    <xdr:to>
      <xdr:col>21</xdr:col>
      <xdr:colOff>161925</xdr:colOff>
      <xdr:row>58</xdr:row>
      <xdr:rowOff>68028</xdr:rowOff>
    </xdr:to>
    <xdr:cxnSp macro="">
      <xdr:nvCxnSpPr>
        <xdr:cNvPr id="586" name="直線コネクタ 585"/>
        <xdr:cNvCxnSpPr/>
      </xdr:nvCxnSpPr>
      <xdr:spPr>
        <a:xfrm flipV="1">
          <a:off x="13703300" y="9984272"/>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68028</xdr:rowOff>
    </xdr:from>
    <xdr:to>
      <xdr:col>19</xdr:col>
      <xdr:colOff>644525</xdr:colOff>
      <xdr:row>58</xdr:row>
      <xdr:rowOff>85348</xdr:rowOff>
    </xdr:to>
    <xdr:cxnSp macro="">
      <xdr:nvCxnSpPr>
        <xdr:cNvPr id="589" name="直線コネクタ 588"/>
        <xdr:cNvCxnSpPr/>
      </xdr:nvCxnSpPr>
      <xdr:spPr>
        <a:xfrm flipV="1">
          <a:off x="12814300" y="10012128"/>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10360</xdr:rowOff>
    </xdr:from>
    <xdr:to>
      <xdr:col>23</xdr:col>
      <xdr:colOff>568325</xdr:colOff>
      <xdr:row>56</xdr:row>
      <xdr:rowOff>111960</xdr:rowOff>
    </xdr:to>
    <xdr:sp macro="" textlink="">
      <xdr:nvSpPr>
        <xdr:cNvPr id="599" name="円/楕円 598"/>
        <xdr:cNvSpPr/>
      </xdr:nvSpPr>
      <xdr:spPr>
        <a:xfrm>
          <a:off x="16268700" y="96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33237</xdr:rowOff>
    </xdr:from>
    <xdr:ext cx="534377" cy="259045"/>
    <xdr:sp macro="" textlink="">
      <xdr:nvSpPr>
        <xdr:cNvPr id="600" name="教育費該当値テキスト"/>
        <xdr:cNvSpPr txBox="1"/>
      </xdr:nvSpPr>
      <xdr:spPr>
        <a:xfrm>
          <a:off x="16370300" y="94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46217</xdr:rowOff>
    </xdr:from>
    <xdr:to>
      <xdr:col>22</xdr:col>
      <xdr:colOff>415925</xdr:colOff>
      <xdr:row>57</xdr:row>
      <xdr:rowOff>147817</xdr:rowOff>
    </xdr:to>
    <xdr:sp macro="" textlink="">
      <xdr:nvSpPr>
        <xdr:cNvPr id="601" name="円/楕円 600"/>
        <xdr:cNvSpPr/>
      </xdr:nvSpPr>
      <xdr:spPr>
        <a:xfrm>
          <a:off x="15430500" y="9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138944</xdr:rowOff>
    </xdr:from>
    <xdr:ext cx="534377" cy="259045"/>
    <xdr:sp macro="" textlink="">
      <xdr:nvSpPr>
        <xdr:cNvPr id="602" name="テキスト ボックス 601"/>
        <xdr:cNvSpPr txBox="1"/>
      </xdr:nvSpPr>
      <xdr:spPr>
        <a:xfrm>
          <a:off x="15214111" y="99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160822</xdr:rowOff>
    </xdr:from>
    <xdr:to>
      <xdr:col>21</xdr:col>
      <xdr:colOff>212725</xdr:colOff>
      <xdr:row>58</xdr:row>
      <xdr:rowOff>90972</xdr:rowOff>
    </xdr:to>
    <xdr:sp macro="" textlink="">
      <xdr:nvSpPr>
        <xdr:cNvPr id="603" name="円/楕円 602"/>
        <xdr:cNvSpPr/>
      </xdr:nvSpPr>
      <xdr:spPr>
        <a:xfrm>
          <a:off x="14541500" y="99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82099</xdr:rowOff>
    </xdr:from>
    <xdr:ext cx="534377" cy="259045"/>
    <xdr:sp macro="" textlink="">
      <xdr:nvSpPr>
        <xdr:cNvPr id="604" name="テキスト ボックス 603"/>
        <xdr:cNvSpPr txBox="1"/>
      </xdr:nvSpPr>
      <xdr:spPr>
        <a:xfrm>
          <a:off x="14325111" y="100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17228</xdr:rowOff>
    </xdr:from>
    <xdr:to>
      <xdr:col>20</xdr:col>
      <xdr:colOff>9525</xdr:colOff>
      <xdr:row>58</xdr:row>
      <xdr:rowOff>118828</xdr:rowOff>
    </xdr:to>
    <xdr:sp macro="" textlink="">
      <xdr:nvSpPr>
        <xdr:cNvPr id="605" name="円/楕円 604"/>
        <xdr:cNvSpPr/>
      </xdr:nvSpPr>
      <xdr:spPr>
        <a:xfrm>
          <a:off x="13652500" y="99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109955</xdr:rowOff>
    </xdr:from>
    <xdr:ext cx="534377" cy="259045"/>
    <xdr:sp macro="" textlink="">
      <xdr:nvSpPr>
        <xdr:cNvPr id="606" name="テキスト ボックス 605"/>
        <xdr:cNvSpPr txBox="1"/>
      </xdr:nvSpPr>
      <xdr:spPr>
        <a:xfrm>
          <a:off x="13436111" y="10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34548</xdr:rowOff>
    </xdr:from>
    <xdr:to>
      <xdr:col>18</xdr:col>
      <xdr:colOff>492125</xdr:colOff>
      <xdr:row>58</xdr:row>
      <xdr:rowOff>136148</xdr:rowOff>
    </xdr:to>
    <xdr:sp macro="" textlink="">
      <xdr:nvSpPr>
        <xdr:cNvPr id="607" name="円/楕円 606"/>
        <xdr:cNvSpPr/>
      </xdr:nvSpPr>
      <xdr:spPr>
        <a:xfrm>
          <a:off x="12763500" y="99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127275</xdr:rowOff>
    </xdr:from>
    <xdr:ext cx="534377" cy="259045"/>
    <xdr:sp macro="" textlink="">
      <xdr:nvSpPr>
        <xdr:cNvPr id="608" name="テキスト ボックス 607"/>
        <xdr:cNvSpPr txBox="1"/>
      </xdr:nvSpPr>
      <xdr:spPr>
        <a:xfrm>
          <a:off x="12547111" y="1007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137985</xdr:rowOff>
    </xdr:from>
    <xdr:to>
      <xdr:col>23</xdr:col>
      <xdr:colOff>517525</xdr:colOff>
      <xdr:row>79</xdr:row>
      <xdr:rowOff>32525</xdr:rowOff>
    </xdr:to>
    <xdr:cxnSp macro="">
      <xdr:nvCxnSpPr>
        <xdr:cNvPr id="637" name="直線コネクタ 636"/>
        <xdr:cNvCxnSpPr/>
      </xdr:nvCxnSpPr>
      <xdr:spPr>
        <a:xfrm>
          <a:off x="15481300" y="13511085"/>
          <a:ext cx="8382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137985</xdr:rowOff>
    </xdr:from>
    <xdr:to>
      <xdr:col>22</xdr:col>
      <xdr:colOff>365125</xdr:colOff>
      <xdr:row>79</xdr:row>
      <xdr:rowOff>19532</xdr:rowOff>
    </xdr:to>
    <xdr:cxnSp macro="">
      <xdr:nvCxnSpPr>
        <xdr:cNvPr id="640" name="直線コネクタ 639"/>
        <xdr:cNvCxnSpPr/>
      </xdr:nvCxnSpPr>
      <xdr:spPr>
        <a:xfrm flipV="1">
          <a:off x="14592300" y="13511085"/>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115125</xdr:rowOff>
    </xdr:from>
    <xdr:to>
      <xdr:col>21</xdr:col>
      <xdr:colOff>161925</xdr:colOff>
      <xdr:row>79</xdr:row>
      <xdr:rowOff>19532</xdr:rowOff>
    </xdr:to>
    <xdr:cxnSp macro="">
      <xdr:nvCxnSpPr>
        <xdr:cNvPr id="643" name="直線コネクタ 642"/>
        <xdr:cNvCxnSpPr/>
      </xdr:nvCxnSpPr>
      <xdr:spPr>
        <a:xfrm>
          <a:off x="13703300" y="1348822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115125</xdr:rowOff>
    </xdr:from>
    <xdr:to>
      <xdr:col>19</xdr:col>
      <xdr:colOff>644525</xdr:colOff>
      <xdr:row>79</xdr:row>
      <xdr:rowOff>17399</xdr:rowOff>
    </xdr:to>
    <xdr:cxnSp macro="">
      <xdr:nvCxnSpPr>
        <xdr:cNvPr id="646" name="直線コネクタ 645"/>
        <xdr:cNvCxnSpPr/>
      </xdr:nvCxnSpPr>
      <xdr:spPr>
        <a:xfrm flipV="1">
          <a:off x="12814300" y="1348822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153175</xdr:rowOff>
    </xdr:from>
    <xdr:to>
      <xdr:col>23</xdr:col>
      <xdr:colOff>568325</xdr:colOff>
      <xdr:row>79</xdr:row>
      <xdr:rowOff>83325</xdr:rowOff>
    </xdr:to>
    <xdr:sp macro="" textlink="">
      <xdr:nvSpPr>
        <xdr:cNvPr id="656" name="円/楕円 655"/>
        <xdr:cNvSpPr/>
      </xdr:nvSpPr>
      <xdr:spPr>
        <a:xfrm>
          <a:off x="162687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68102</xdr:rowOff>
    </xdr:from>
    <xdr:ext cx="378565" cy="259045"/>
    <xdr:sp macro="" textlink="">
      <xdr:nvSpPr>
        <xdr:cNvPr id="657" name="災害復旧費該当値テキスト"/>
        <xdr:cNvSpPr txBox="1"/>
      </xdr:nvSpPr>
      <xdr:spPr>
        <a:xfrm>
          <a:off x="16370300" y="1344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87185</xdr:rowOff>
    </xdr:from>
    <xdr:to>
      <xdr:col>22</xdr:col>
      <xdr:colOff>415925</xdr:colOff>
      <xdr:row>79</xdr:row>
      <xdr:rowOff>17335</xdr:rowOff>
    </xdr:to>
    <xdr:sp macro="" textlink="">
      <xdr:nvSpPr>
        <xdr:cNvPr id="658" name="円/楕円 657"/>
        <xdr:cNvSpPr/>
      </xdr:nvSpPr>
      <xdr:spPr>
        <a:xfrm>
          <a:off x="15430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8462</xdr:rowOff>
    </xdr:from>
    <xdr:ext cx="469744" cy="259045"/>
    <xdr:sp macro="" textlink="">
      <xdr:nvSpPr>
        <xdr:cNvPr id="659" name="テキスト ボックス 658"/>
        <xdr:cNvSpPr txBox="1"/>
      </xdr:nvSpPr>
      <xdr:spPr>
        <a:xfrm>
          <a:off x="15246427"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140182</xdr:rowOff>
    </xdr:from>
    <xdr:to>
      <xdr:col>21</xdr:col>
      <xdr:colOff>212725</xdr:colOff>
      <xdr:row>79</xdr:row>
      <xdr:rowOff>70332</xdr:rowOff>
    </xdr:to>
    <xdr:sp macro="" textlink="">
      <xdr:nvSpPr>
        <xdr:cNvPr id="660" name="円/楕円 659"/>
        <xdr:cNvSpPr/>
      </xdr:nvSpPr>
      <xdr:spPr>
        <a:xfrm>
          <a:off x="14541500" y="135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61459</xdr:rowOff>
    </xdr:from>
    <xdr:ext cx="378565" cy="259045"/>
    <xdr:sp macro="" textlink="">
      <xdr:nvSpPr>
        <xdr:cNvPr id="661" name="テキスト ボックス 660"/>
        <xdr:cNvSpPr txBox="1"/>
      </xdr:nvSpPr>
      <xdr:spPr>
        <a:xfrm>
          <a:off x="14403017" y="1360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64325</xdr:rowOff>
    </xdr:from>
    <xdr:to>
      <xdr:col>20</xdr:col>
      <xdr:colOff>9525</xdr:colOff>
      <xdr:row>78</xdr:row>
      <xdr:rowOff>165925</xdr:rowOff>
    </xdr:to>
    <xdr:sp macro="" textlink="">
      <xdr:nvSpPr>
        <xdr:cNvPr id="662" name="円/楕円 661"/>
        <xdr:cNvSpPr/>
      </xdr:nvSpPr>
      <xdr:spPr>
        <a:xfrm>
          <a:off x="13652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157052</xdr:rowOff>
    </xdr:from>
    <xdr:ext cx="469744" cy="259045"/>
    <xdr:sp macro="" textlink="">
      <xdr:nvSpPr>
        <xdr:cNvPr id="663" name="テキスト ボックス 662"/>
        <xdr:cNvSpPr txBox="1"/>
      </xdr:nvSpPr>
      <xdr:spPr>
        <a:xfrm>
          <a:off x="13468427"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138049</xdr:rowOff>
    </xdr:from>
    <xdr:to>
      <xdr:col>18</xdr:col>
      <xdr:colOff>492125</xdr:colOff>
      <xdr:row>79</xdr:row>
      <xdr:rowOff>68199</xdr:rowOff>
    </xdr:to>
    <xdr:sp macro="" textlink="">
      <xdr:nvSpPr>
        <xdr:cNvPr id="664" name="円/楕円 663"/>
        <xdr:cNvSpPr/>
      </xdr:nvSpPr>
      <xdr:spPr>
        <a:xfrm>
          <a:off x="12763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59326</xdr:rowOff>
    </xdr:from>
    <xdr:ext cx="378565" cy="259045"/>
    <xdr:sp macro="" textlink="">
      <xdr:nvSpPr>
        <xdr:cNvPr id="665" name="テキスト ボックス 664"/>
        <xdr:cNvSpPr txBox="1"/>
      </xdr:nvSpPr>
      <xdr:spPr>
        <a:xfrm>
          <a:off x="12625017" y="1360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49530</xdr:rowOff>
    </xdr:from>
    <xdr:to>
      <xdr:col>23</xdr:col>
      <xdr:colOff>517525</xdr:colOff>
      <xdr:row>95</xdr:row>
      <xdr:rowOff>27750</xdr:rowOff>
    </xdr:to>
    <xdr:cxnSp macro="">
      <xdr:nvCxnSpPr>
        <xdr:cNvPr id="695" name="直線コネクタ 694"/>
        <xdr:cNvCxnSpPr/>
      </xdr:nvCxnSpPr>
      <xdr:spPr>
        <a:xfrm flipV="1">
          <a:off x="15481300" y="16165830"/>
          <a:ext cx="8382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27750</xdr:rowOff>
    </xdr:from>
    <xdr:to>
      <xdr:col>22</xdr:col>
      <xdr:colOff>365125</xdr:colOff>
      <xdr:row>95</xdr:row>
      <xdr:rowOff>86716</xdr:rowOff>
    </xdr:to>
    <xdr:cxnSp macro="">
      <xdr:nvCxnSpPr>
        <xdr:cNvPr id="698" name="直線コネクタ 697"/>
        <xdr:cNvCxnSpPr/>
      </xdr:nvCxnSpPr>
      <xdr:spPr>
        <a:xfrm flipV="1">
          <a:off x="14592300" y="16315500"/>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86716</xdr:rowOff>
    </xdr:from>
    <xdr:to>
      <xdr:col>21</xdr:col>
      <xdr:colOff>161925</xdr:colOff>
      <xdr:row>95</xdr:row>
      <xdr:rowOff>90221</xdr:rowOff>
    </xdr:to>
    <xdr:cxnSp macro="">
      <xdr:nvCxnSpPr>
        <xdr:cNvPr id="701" name="直線コネクタ 700"/>
        <xdr:cNvCxnSpPr/>
      </xdr:nvCxnSpPr>
      <xdr:spPr>
        <a:xfrm flipV="1">
          <a:off x="13703300" y="16374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44741</xdr:rowOff>
    </xdr:from>
    <xdr:to>
      <xdr:col>19</xdr:col>
      <xdr:colOff>644525</xdr:colOff>
      <xdr:row>95</xdr:row>
      <xdr:rowOff>90221</xdr:rowOff>
    </xdr:to>
    <xdr:cxnSp macro="">
      <xdr:nvCxnSpPr>
        <xdr:cNvPr id="704" name="直線コネクタ 703"/>
        <xdr:cNvCxnSpPr/>
      </xdr:nvCxnSpPr>
      <xdr:spPr>
        <a:xfrm>
          <a:off x="12814300" y="16332491"/>
          <a:ext cx="8890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170180</xdr:rowOff>
    </xdr:from>
    <xdr:to>
      <xdr:col>23</xdr:col>
      <xdr:colOff>568325</xdr:colOff>
      <xdr:row>94</xdr:row>
      <xdr:rowOff>100330</xdr:rowOff>
    </xdr:to>
    <xdr:sp macro="" textlink="">
      <xdr:nvSpPr>
        <xdr:cNvPr id="714" name="円/楕円 713"/>
        <xdr:cNvSpPr/>
      </xdr:nvSpPr>
      <xdr:spPr>
        <a:xfrm>
          <a:off x="162687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21607</xdr:rowOff>
    </xdr:from>
    <xdr:ext cx="534377" cy="259045"/>
    <xdr:sp macro="" textlink="">
      <xdr:nvSpPr>
        <xdr:cNvPr id="715" name="公債費該当値テキスト"/>
        <xdr:cNvSpPr txBox="1"/>
      </xdr:nvSpPr>
      <xdr:spPr>
        <a:xfrm>
          <a:off x="16370300" y="159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148400</xdr:rowOff>
    </xdr:from>
    <xdr:to>
      <xdr:col>22</xdr:col>
      <xdr:colOff>415925</xdr:colOff>
      <xdr:row>95</xdr:row>
      <xdr:rowOff>78550</xdr:rowOff>
    </xdr:to>
    <xdr:sp macro="" textlink="">
      <xdr:nvSpPr>
        <xdr:cNvPr id="716" name="円/楕円 715"/>
        <xdr:cNvSpPr/>
      </xdr:nvSpPr>
      <xdr:spPr>
        <a:xfrm>
          <a:off x="15430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95077</xdr:rowOff>
    </xdr:from>
    <xdr:ext cx="534377" cy="259045"/>
    <xdr:sp macro="" textlink="">
      <xdr:nvSpPr>
        <xdr:cNvPr id="717" name="テキスト ボックス 716"/>
        <xdr:cNvSpPr txBox="1"/>
      </xdr:nvSpPr>
      <xdr:spPr>
        <a:xfrm>
          <a:off x="15214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35916</xdr:rowOff>
    </xdr:from>
    <xdr:to>
      <xdr:col>21</xdr:col>
      <xdr:colOff>212725</xdr:colOff>
      <xdr:row>95</xdr:row>
      <xdr:rowOff>137516</xdr:rowOff>
    </xdr:to>
    <xdr:sp macro="" textlink="">
      <xdr:nvSpPr>
        <xdr:cNvPr id="718" name="円/楕円 717"/>
        <xdr:cNvSpPr/>
      </xdr:nvSpPr>
      <xdr:spPr>
        <a:xfrm>
          <a:off x="14541500" y="163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128643</xdr:rowOff>
    </xdr:from>
    <xdr:ext cx="534377" cy="259045"/>
    <xdr:sp macro="" textlink="">
      <xdr:nvSpPr>
        <xdr:cNvPr id="719" name="テキスト ボックス 718"/>
        <xdr:cNvSpPr txBox="1"/>
      </xdr:nvSpPr>
      <xdr:spPr>
        <a:xfrm>
          <a:off x="14325111" y="164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39421</xdr:rowOff>
    </xdr:from>
    <xdr:to>
      <xdr:col>20</xdr:col>
      <xdr:colOff>9525</xdr:colOff>
      <xdr:row>95</xdr:row>
      <xdr:rowOff>141021</xdr:rowOff>
    </xdr:to>
    <xdr:sp macro="" textlink="">
      <xdr:nvSpPr>
        <xdr:cNvPr id="720" name="円/楕円 719"/>
        <xdr:cNvSpPr/>
      </xdr:nvSpPr>
      <xdr:spPr>
        <a:xfrm>
          <a:off x="13652500" y="16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132148</xdr:rowOff>
    </xdr:from>
    <xdr:ext cx="534377" cy="259045"/>
    <xdr:sp macro="" textlink="">
      <xdr:nvSpPr>
        <xdr:cNvPr id="721" name="テキスト ボックス 720"/>
        <xdr:cNvSpPr txBox="1"/>
      </xdr:nvSpPr>
      <xdr:spPr>
        <a:xfrm>
          <a:off x="13436111" y="164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165391</xdr:rowOff>
    </xdr:from>
    <xdr:to>
      <xdr:col>18</xdr:col>
      <xdr:colOff>492125</xdr:colOff>
      <xdr:row>95</xdr:row>
      <xdr:rowOff>95541</xdr:rowOff>
    </xdr:to>
    <xdr:sp macro="" textlink="">
      <xdr:nvSpPr>
        <xdr:cNvPr id="722" name="円/楕円 721"/>
        <xdr:cNvSpPr/>
      </xdr:nvSpPr>
      <xdr:spPr>
        <a:xfrm>
          <a:off x="12763500" y="162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86668</xdr:rowOff>
    </xdr:from>
    <xdr:ext cx="534377" cy="259045"/>
    <xdr:sp macro="" textlink="">
      <xdr:nvSpPr>
        <xdr:cNvPr id="723" name="テキスト ボックス 722"/>
        <xdr:cNvSpPr txBox="1"/>
      </xdr:nvSpPr>
      <xdr:spPr>
        <a:xfrm>
          <a:off x="12547111" y="163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他の類似団体と同等または下回っている状況にある。</a:t>
          </a:r>
          <a:endParaRPr lang="ja-JP" altLang="ja-JP" sz="1400">
            <a:effectLst/>
          </a:endParaRPr>
        </a:p>
        <a:p>
          <a:r>
            <a:rPr kumimoji="1" lang="ja-JP" altLang="ja-JP" sz="1100">
              <a:solidFill>
                <a:schemeClr val="dk1"/>
              </a:solidFill>
              <a:effectLst/>
              <a:latin typeface="+mn-lt"/>
              <a:ea typeface="+mn-ea"/>
              <a:cs typeface="+mn-cs"/>
            </a:rPr>
            <a:t>　しかしながら、衛生費と土木費は他の類似団体より高い水準にあり、衛生費の中部上北広域事業組合の病院事業への負担金によるところが要因として考えられることから経営改善を、土木費は除雪や道路等維持補修費も高めとなっており、細やかな除雪機械整備や道路補修により経費の削減を図る必要がある。</a:t>
          </a:r>
          <a:endParaRPr lang="ja-JP" altLang="ja-JP" sz="1400">
            <a:effectLst/>
          </a:endParaRPr>
        </a:p>
        <a:p>
          <a:r>
            <a:rPr kumimoji="1" lang="ja-JP" altLang="ja-JP" sz="1100">
              <a:solidFill>
                <a:schemeClr val="dk1"/>
              </a:solidFill>
              <a:effectLst/>
              <a:latin typeface="+mn-lt"/>
              <a:ea typeface="+mn-ea"/>
              <a:cs typeface="+mn-cs"/>
            </a:rPr>
            <a:t>　その他、直近の増額部分として、教育費は学校施設整備によるもの、公債費は繰上償還によるものとなっておりますが、平成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年度以降は減少の見込みである。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実質収支額については、年度末での補正調整や余剰があれば基金に積み立てているので、ほぼ横ばい状態である。</a:t>
          </a:r>
          <a:endParaRPr lang="ja-JP" altLang="ja-JP" sz="1400">
            <a:effectLst/>
          </a:endParaRPr>
        </a:p>
        <a:p>
          <a:r>
            <a:rPr kumimoji="1" lang="ja-JP" altLang="ja-JP" sz="1100">
              <a:solidFill>
                <a:schemeClr val="dk1"/>
              </a:solidFill>
              <a:effectLst/>
              <a:latin typeface="+mn-lt"/>
              <a:ea typeface="+mn-ea"/>
              <a:cs typeface="+mn-cs"/>
            </a:rPr>
            <a:t>　実質単年度収支については、基金を活用した地方債繰上償還により、</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財政調整基金残高については、平成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年度から臨時財政対策債の発行せず、取崩しているため減少している。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水道事業については、一般会計からの繰り入れはほとんど無く、独立採算が適切に行われている状況である。</a:t>
          </a:r>
          <a:endParaRPr lang="ja-JP" altLang="ja-JP" sz="1400">
            <a:effectLst/>
          </a:endParaRPr>
        </a:p>
        <a:p>
          <a:r>
            <a:rPr kumimoji="1" lang="ja-JP" altLang="ja-JP" sz="1100">
              <a:solidFill>
                <a:schemeClr val="dk1"/>
              </a:solidFill>
              <a:effectLst/>
              <a:latin typeface="+mn-lt"/>
              <a:ea typeface="+mn-ea"/>
              <a:cs typeface="+mn-cs"/>
            </a:rPr>
            <a:t>　一般会計については、引き続き健全な財政運営に努める。</a:t>
          </a:r>
          <a:endParaRPr lang="ja-JP" altLang="ja-JP" sz="1400">
            <a:effectLst/>
          </a:endParaRPr>
        </a:p>
        <a:p>
          <a:r>
            <a:rPr kumimoji="1" lang="ja-JP" altLang="ja-JP" sz="1100">
              <a:solidFill>
                <a:schemeClr val="dk1"/>
              </a:solidFill>
              <a:effectLst/>
              <a:latin typeface="+mn-lt"/>
              <a:ea typeface="+mn-ea"/>
              <a:cs typeface="+mn-cs"/>
            </a:rPr>
            <a:t> 　公共下水道事業と、その他の農業集落排水事業については、赤字は発生していないものの一般会計からの繰入額が、国の基準を大幅に上回る繰り入れを行っているため、本来の独立採算の原則に立ち返った料金の見直しによる健全化を図る必要がある。</a:t>
          </a:r>
          <a:endParaRPr lang="ja-JP" altLang="ja-JP" sz="1400">
            <a:effectLst/>
          </a:endParaRPr>
        </a:p>
        <a:p>
          <a:r>
            <a:rPr kumimoji="1" lang="ja-JP" altLang="ja-JP" sz="1100">
              <a:solidFill>
                <a:schemeClr val="dk1"/>
              </a:solidFill>
              <a:effectLst/>
              <a:latin typeface="+mn-lt"/>
              <a:ea typeface="+mn-ea"/>
              <a:cs typeface="+mn-cs"/>
            </a:rPr>
            <a:t>　今年度も、国保特別会計において、一般会計からの赤字補填があったため、健全経営のためにも国保税改定の検討が必要である。</a:t>
          </a:r>
          <a:endParaRPr lang="ja-JP" altLang="ja-JP" sz="1400">
            <a:effectLst/>
          </a:endParaRPr>
        </a:p>
        <a:p>
          <a:r>
            <a:rPr kumimoji="1" lang="ja-JP" altLang="ja-JP" sz="1100">
              <a:solidFill>
                <a:schemeClr val="dk1"/>
              </a:solidFill>
              <a:effectLst/>
              <a:latin typeface="+mn-lt"/>
              <a:ea typeface="+mn-ea"/>
              <a:cs typeface="+mn-cs"/>
            </a:rPr>
            <a:t>　その他の会計については、一般会計繰出金は基準内の繰り出しであり、赤字を出すことなく健全経営を行っている。今後も、基準内繰り出しを継続し、健全経営に努める。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10316223</v>
      </c>
      <c r="BO4" s="409"/>
      <c r="BP4" s="409"/>
      <c r="BQ4" s="409"/>
      <c r="BR4" s="409"/>
      <c r="BS4" s="409"/>
      <c r="BT4" s="409"/>
      <c r="BU4" s="410"/>
      <c r="BV4" s="408">
        <v>9812067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1.3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10213981</v>
      </c>
      <c r="BO5" s="414"/>
      <c r="BP5" s="414"/>
      <c r="BQ5" s="414"/>
      <c r="BR5" s="414"/>
      <c r="BS5" s="414"/>
      <c r="BT5" s="414"/>
      <c r="BU5" s="415"/>
      <c r="BV5" s="413">
        <v>9680718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90.5</v>
      </c>
      <c r="CU5" s="384"/>
      <c r="CV5" s="384"/>
      <c r="CW5" s="384"/>
      <c r="CX5" s="384"/>
      <c r="CY5" s="384"/>
      <c r="CZ5" s="384"/>
      <c r="DA5" s="385"/>
      <c r="DB5" s="383">
        <v>93.1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102242</v>
      </c>
      <c r="BO6" s="414"/>
      <c r="BP6" s="414"/>
      <c r="BQ6" s="414"/>
      <c r="BR6" s="414"/>
      <c r="BS6" s="414"/>
      <c r="BT6" s="414"/>
      <c r="BU6" s="415"/>
      <c r="BV6" s="413">
        <v>131349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90.5</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17018</v>
      </c>
      <c r="BO7" s="414"/>
      <c r="BP7" s="414"/>
      <c r="BQ7" s="414"/>
      <c r="BR7" s="414"/>
      <c r="BS7" s="414"/>
      <c r="BT7" s="414"/>
      <c r="BU7" s="415"/>
      <c r="BV7" s="413">
        <v>42745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6676402</v>
      </c>
      <c r="CU7" s="414"/>
      <c r="CV7" s="414"/>
      <c r="CW7" s="414"/>
      <c r="CX7" s="414"/>
      <c r="CY7" s="414"/>
      <c r="CZ7" s="414"/>
      <c r="DA7" s="415"/>
      <c r="DB7" s="413">
        <v>6844606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85224</v>
      </c>
      <c r="BO8" s="414"/>
      <c r="BP8" s="414"/>
      <c r="BQ8" s="414"/>
      <c r="BR8" s="414"/>
      <c r="BS8" s="414"/>
      <c r="BT8" s="414"/>
      <c r="BU8" s="415"/>
      <c r="BV8" s="413">
        <v>88604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15709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-3380</v>
      </c>
      <c r="BO9" s="414"/>
      <c r="BP9" s="414"/>
      <c r="BQ9" s="414"/>
      <c r="BR9" s="414"/>
      <c r="BS9" s="414"/>
      <c r="BT9" s="414"/>
      <c r="BU9" s="415"/>
      <c r="BV9" s="413">
        <v>-60326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20.6</v>
      </c>
      <c r="CU9" s="384"/>
      <c r="CV9" s="384"/>
      <c r="CW9" s="384"/>
      <c r="CX9" s="384"/>
      <c r="CY9" s="384"/>
      <c r="CZ9" s="384"/>
      <c r="DA9" s="385"/>
      <c r="DB9" s="383">
        <v>18.7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16759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386</v>
      </c>
      <c r="BO10" s="414"/>
      <c r="BP10" s="414"/>
      <c r="BQ10" s="414"/>
      <c r="BR10" s="414"/>
      <c r="BS10" s="414"/>
      <c r="BT10" s="414"/>
      <c r="BU10" s="415"/>
      <c r="BV10" s="413">
        <v>507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687804</v>
      </c>
      <c r="BO11" s="414"/>
      <c r="BP11" s="414"/>
      <c r="BQ11" s="414"/>
      <c r="BR11" s="414"/>
      <c r="BS11" s="414"/>
      <c r="BT11" s="414"/>
      <c r="BU11" s="415"/>
      <c r="BV11" s="413">
        <v>339887</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16538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122165</v>
      </c>
      <c r="BO12" s="414"/>
      <c r="BP12" s="414"/>
      <c r="BQ12" s="414"/>
      <c r="BR12" s="414"/>
      <c r="BS12" s="414"/>
      <c r="BT12" s="414"/>
      <c r="BU12" s="415"/>
      <c r="BV12" s="413">
        <v>153872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16504</v>
      </c>
      <c r="S13" s="515"/>
      <c r="T13" s="515"/>
      <c r="U13" s="515"/>
      <c r="V13" s="516"/>
      <c r="W13" s="502" t="s">
        <v>121</v>
      </c>
      <c r="X13" s="426"/>
      <c r="Y13" s="426"/>
      <c r="Z13" s="426"/>
      <c r="AA13" s="426"/>
      <c r="AB13" s="427"/>
      <c r="AC13" s="389">
        <v>1667</v>
      </c>
      <c r="AD13" s="390"/>
      <c r="AE13" s="390"/>
      <c r="AF13" s="390"/>
      <c r="AG13" s="391"/>
      <c r="AH13" s="389">
        <v>1857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562645</v>
      </c>
      <c r="BO13" s="414"/>
      <c r="BP13" s="414"/>
      <c r="BQ13" s="414"/>
      <c r="BR13" s="414"/>
      <c r="BS13" s="414"/>
      <c r="BT13" s="414"/>
      <c r="BU13" s="415"/>
      <c r="BV13" s="413">
        <v>126196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7.1</v>
      </c>
      <c r="CU13" s="384"/>
      <c r="CV13" s="384"/>
      <c r="CW13" s="384"/>
      <c r="CX13" s="384"/>
      <c r="CY13" s="384"/>
      <c r="CZ13" s="384"/>
      <c r="DA13" s="385"/>
      <c r="DB13" s="383">
        <v>8.8000000000000007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16790</v>
      </c>
      <c r="S14" s="515"/>
      <c r="T14" s="515"/>
      <c r="U14" s="515"/>
      <c r="V14" s="516"/>
      <c r="W14" s="517"/>
      <c r="X14" s="429"/>
      <c r="Y14" s="429"/>
      <c r="Z14" s="429"/>
      <c r="AA14" s="429"/>
      <c r="AB14" s="430"/>
      <c r="AC14" s="507">
        <v>20.3</v>
      </c>
      <c r="AD14" s="508"/>
      <c r="AE14" s="508"/>
      <c r="AF14" s="508"/>
      <c r="AG14" s="509"/>
      <c r="AH14" s="507">
        <v>20.5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25.9</v>
      </c>
      <c r="CU14" s="486"/>
      <c r="CV14" s="486"/>
      <c r="CW14" s="486"/>
      <c r="CX14" s="486"/>
      <c r="CY14" s="486"/>
      <c r="CZ14" s="486"/>
      <c r="DA14" s="487"/>
      <c r="DB14" s="518">
        <v>43.8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16757</v>
      </c>
      <c r="S15" s="515"/>
      <c r="T15" s="515"/>
      <c r="U15" s="515"/>
      <c r="V15" s="516"/>
      <c r="W15" s="502" t="s">
        <v>128</v>
      </c>
      <c r="X15" s="426"/>
      <c r="Y15" s="426"/>
      <c r="Z15" s="426"/>
      <c r="AA15" s="426"/>
      <c r="AB15" s="427"/>
      <c r="AC15" s="389">
        <v>1926</v>
      </c>
      <c r="AD15" s="390"/>
      <c r="AE15" s="390"/>
      <c r="AF15" s="390"/>
      <c r="AG15" s="391"/>
      <c r="AH15" s="389">
        <v>2252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1827882</v>
      </c>
      <c r="BO15" s="409"/>
      <c r="BP15" s="409"/>
      <c r="BQ15" s="409"/>
      <c r="BR15" s="409"/>
      <c r="BS15" s="409"/>
      <c r="BT15" s="409"/>
      <c r="BU15" s="410"/>
      <c r="BV15" s="408">
        <v>1782878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23.5</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5483371</v>
      </c>
      <c r="BO16" s="414"/>
      <c r="BP16" s="414"/>
      <c r="BQ16" s="414"/>
      <c r="BR16" s="414"/>
      <c r="BS16" s="414"/>
      <c r="BT16" s="414"/>
      <c r="BU16" s="415"/>
      <c r="BV16" s="413">
        <v>5458512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4601</v>
      </c>
      <c r="AD17" s="390"/>
      <c r="AE17" s="390"/>
      <c r="AF17" s="390"/>
      <c r="AG17" s="391"/>
      <c r="AH17" s="389">
        <v>4966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2303000</v>
      </c>
      <c r="BO17" s="414"/>
      <c r="BP17" s="414"/>
      <c r="BQ17" s="414"/>
      <c r="BR17" s="414"/>
      <c r="BS17" s="414"/>
      <c r="BT17" s="414"/>
      <c r="BU17" s="415"/>
      <c r="BV17" s="413">
        <v>2277231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337.23</v>
      </c>
      <c r="M18" s="478"/>
      <c r="N18" s="478"/>
      <c r="O18" s="478"/>
      <c r="P18" s="478"/>
      <c r="Q18" s="478"/>
      <c r="R18" s="479"/>
      <c r="S18" s="479"/>
      <c r="T18" s="479"/>
      <c r="U18" s="479"/>
      <c r="V18" s="480"/>
      <c r="W18" s="494"/>
      <c r="X18" s="495"/>
      <c r="Y18" s="495"/>
      <c r="Z18" s="495"/>
      <c r="AA18" s="495"/>
      <c r="AB18" s="503"/>
      <c r="AC18" s="377">
        <v>56.2</v>
      </c>
      <c r="AD18" s="378"/>
      <c r="AE18" s="378"/>
      <c r="AF18" s="378"/>
      <c r="AG18" s="481"/>
      <c r="AH18" s="377">
        <v>54.7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5783054</v>
      </c>
      <c r="BO18" s="414"/>
      <c r="BP18" s="414"/>
      <c r="BQ18" s="414"/>
      <c r="BR18" s="414"/>
      <c r="BS18" s="414"/>
      <c r="BT18" s="414"/>
      <c r="BU18" s="415"/>
      <c r="BV18" s="413">
        <v>6021885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7571874</v>
      </c>
      <c r="BO19" s="414"/>
      <c r="BP19" s="414"/>
      <c r="BQ19" s="414"/>
      <c r="BR19" s="414"/>
      <c r="BS19" s="414"/>
      <c r="BT19" s="414"/>
      <c r="BU19" s="415"/>
      <c r="BV19" s="413">
        <v>7408440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5572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7497843</v>
      </c>
      <c r="BO23" s="414"/>
      <c r="BP23" s="414"/>
      <c r="BQ23" s="414"/>
      <c r="BR23" s="414"/>
      <c r="BS23" s="414"/>
      <c r="BT23" s="414"/>
      <c r="BU23" s="415"/>
      <c r="BV23" s="413">
        <v>8443179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7510</v>
      </c>
      <c r="R24" s="390"/>
      <c r="S24" s="390"/>
      <c r="T24" s="390"/>
      <c r="U24" s="390"/>
      <c r="V24" s="391"/>
      <c r="W24" s="455"/>
      <c r="X24" s="446"/>
      <c r="Y24" s="447"/>
      <c r="Z24" s="386" t="s">
        <v>151</v>
      </c>
      <c r="AA24" s="387"/>
      <c r="AB24" s="387"/>
      <c r="AC24" s="387"/>
      <c r="AD24" s="387"/>
      <c r="AE24" s="387"/>
      <c r="AF24" s="387"/>
      <c r="AG24" s="388"/>
      <c r="AH24" s="389">
        <v>149</v>
      </c>
      <c r="AI24" s="390"/>
      <c r="AJ24" s="390"/>
      <c r="AK24" s="390"/>
      <c r="AL24" s="391"/>
      <c r="AM24" s="389">
        <v>456685</v>
      </c>
      <c r="AN24" s="390"/>
      <c r="AO24" s="390"/>
      <c r="AP24" s="390"/>
      <c r="AQ24" s="390"/>
      <c r="AR24" s="391"/>
      <c r="AS24" s="389">
        <v>3065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4667802</v>
      </c>
      <c r="BO24" s="414"/>
      <c r="BP24" s="414"/>
      <c r="BQ24" s="414"/>
      <c r="BR24" s="414"/>
      <c r="BS24" s="414"/>
      <c r="BT24" s="414"/>
      <c r="BU24" s="415"/>
      <c r="BV24" s="413">
        <v>4942339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5870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47410</v>
      </c>
      <c r="BO25" s="409"/>
      <c r="BP25" s="409"/>
      <c r="BQ25" s="409"/>
      <c r="BR25" s="409"/>
      <c r="BS25" s="409"/>
      <c r="BT25" s="409"/>
      <c r="BU25" s="410"/>
      <c r="BV25" s="408">
        <v>67081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5280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2870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8724</v>
      </c>
      <c r="AN27" s="390"/>
      <c r="AO27" s="390"/>
      <c r="AP27" s="390"/>
      <c r="AQ27" s="390"/>
      <c r="AR27" s="391"/>
      <c r="AS27" s="389">
        <v>2908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1522</v>
      </c>
      <c r="BO27" s="417"/>
      <c r="BP27" s="417"/>
      <c r="BQ27" s="417"/>
      <c r="BR27" s="417"/>
      <c r="BS27" s="417"/>
      <c r="BT27" s="417"/>
      <c r="BU27" s="418"/>
      <c r="BV27" s="416">
        <v>1495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2330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878321</v>
      </c>
      <c r="BO28" s="409"/>
      <c r="BP28" s="409"/>
      <c r="BQ28" s="409"/>
      <c r="BR28" s="409"/>
      <c r="BS28" s="409"/>
      <c r="BT28" s="409"/>
      <c r="BU28" s="410"/>
      <c r="BV28" s="408">
        <v>1000100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14</v>
      </c>
      <c r="M29" s="390"/>
      <c r="N29" s="390"/>
      <c r="O29" s="390"/>
      <c r="P29" s="391"/>
      <c r="Q29" s="389">
        <v>2250</v>
      </c>
      <c r="R29" s="390"/>
      <c r="S29" s="390"/>
      <c r="T29" s="390"/>
      <c r="U29" s="390"/>
      <c r="V29" s="391"/>
      <c r="W29" s="456"/>
      <c r="X29" s="457"/>
      <c r="Y29" s="458"/>
      <c r="Z29" s="386" t="s">
        <v>168</v>
      </c>
      <c r="AA29" s="387"/>
      <c r="AB29" s="387"/>
      <c r="AC29" s="387"/>
      <c r="AD29" s="387"/>
      <c r="AE29" s="387"/>
      <c r="AF29" s="387"/>
      <c r="AG29" s="388"/>
      <c r="AH29" s="389">
        <v>152</v>
      </c>
      <c r="AI29" s="390"/>
      <c r="AJ29" s="390"/>
      <c r="AK29" s="390"/>
      <c r="AL29" s="391"/>
      <c r="AM29" s="389">
        <v>465409</v>
      </c>
      <c r="AN29" s="390"/>
      <c r="AO29" s="390"/>
      <c r="AP29" s="390"/>
      <c r="AQ29" s="390"/>
      <c r="AR29" s="391"/>
      <c r="AS29" s="389">
        <v>3062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234901</v>
      </c>
      <c r="BO29" s="414"/>
      <c r="BP29" s="414"/>
      <c r="BQ29" s="414"/>
      <c r="BR29" s="414"/>
      <c r="BS29" s="414"/>
      <c r="BT29" s="414"/>
      <c r="BU29" s="415"/>
      <c r="BV29" s="413">
        <v>714766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1351141</v>
      </c>
      <c r="BO30" s="417"/>
      <c r="BP30" s="417"/>
      <c r="BQ30" s="417"/>
      <c r="BR30" s="417"/>
      <c r="BS30" s="417"/>
      <c r="BT30" s="417"/>
      <c r="BU30" s="418"/>
      <c r="BV30" s="416">
        <v>1338818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中部上北広域事業組合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鷹山宇一記念美術振興会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霊園事業会計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中部上北広域事業組合　病院事業</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東八甲田ローズカントリー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上北地方教育・福祉事務組合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南部縦貫</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青森県市町村職員退職手当組合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みらい天間林</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青森県後期高齢者医療広域連合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青森県後期高齢者医療広域連合　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青森県市町村総合事務組合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十和田地区食肉処理事務組合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0" t="s">
        <v>521</v>
      </c>
      <c r="D34" s="1180"/>
      <c r="E34" s="1181"/>
      <c r="F34" s="32">
        <v>7.78</v>
      </c>
      <c r="G34" s="33">
        <v>8.85</v>
      </c>
      <c r="H34" s="33">
        <v>9.15</v>
      </c>
      <c r="I34" s="33">
        <v>10.28</v>
      </c>
      <c r="J34" s="34">
        <v>10.15</v>
      </c>
      <c r="K34" s="22"/>
      <c r="L34" s="22"/>
      <c r="M34" s="22"/>
      <c r="N34" s="22"/>
      <c r="O34" s="22"/>
      <c r="P34" s="22"/>
    </row>
    <row r="35" spans="1:16" ht="39" customHeight="1" x14ac:dyDescent="0.15">
      <c r="A35" s="22"/>
      <c r="B35" s="35"/>
      <c r="C35" s="1174" t="s">
        <v>522</v>
      </c>
      <c r="D35" s="1175"/>
      <c r="E35" s="1176"/>
      <c r="F35" s="36">
        <v>1.19</v>
      </c>
      <c r="G35" s="37">
        <v>0.94</v>
      </c>
      <c r="H35" s="37">
        <v>2.13</v>
      </c>
      <c r="I35" s="37">
        <v>1.29</v>
      </c>
      <c r="J35" s="38">
        <v>1.27</v>
      </c>
      <c r="K35" s="22"/>
      <c r="L35" s="22"/>
      <c r="M35" s="22"/>
      <c r="N35" s="22"/>
      <c r="O35" s="22"/>
      <c r="P35" s="22"/>
    </row>
    <row r="36" spans="1:16" ht="39" customHeight="1" x14ac:dyDescent="0.15">
      <c r="A36" s="22"/>
      <c r="B36" s="35"/>
      <c r="C36" s="1174" t="s">
        <v>523</v>
      </c>
      <c r="D36" s="1175"/>
      <c r="E36" s="1176"/>
      <c r="F36" s="36">
        <v>0.4</v>
      </c>
      <c r="G36" s="37">
        <v>0.66</v>
      </c>
      <c r="H36" s="37">
        <v>0.46</v>
      </c>
      <c r="I36" s="37">
        <v>0.93</v>
      </c>
      <c r="J36" s="38">
        <v>0.66</v>
      </c>
      <c r="K36" s="22"/>
      <c r="L36" s="22"/>
      <c r="M36" s="22"/>
      <c r="N36" s="22"/>
      <c r="O36" s="22"/>
      <c r="P36" s="22"/>
    </row>
    <row r="37" spans="1:16" ht="39" customHeight="1" x14ac:dyDescent="0.15">
      <c r="A37" s="22"/>
      <c r="B37" s="35"/>
      <c r="C37" s="1174" t="s">
        <v>524</v>
      </c>
      <c r="D37" s="1175"/>
      <c r="E37" s="1176"/>
      <c r="F37" s="36">
        <v>0</v>
      </c>
      <c r="G37" s="37">
        <v>0</v>
      </c>
      <c r="H37" s="37">
        <v>0</v>
      </c>
      <c r="I37" s="37">
        <v>0.01</v>
      </c>
      <c r="J37" s="38">
        <v>0</v>
      </c>
      <c r="K37" s="22"/>
      <c r="L37" s="22"/>
      <c r="M37" s="22"/>
      <c r="N37" s="22"/>
      <c r="O37" s="22"/>
      <c r="P37" s="22"/>
    </row>
    <row r="38" spans="1:16" ht="39" customHeight="1" x14ac:dyDescent="0.15">
      <c r="A38" s="22"/>
      <c r="B38" s="35"/>
      <c r="C38" s="1174" t="s">
        <v>525</v>
      </c>
      <c r="D38" s="1175"/>
      <c r="E38" s="1176"/>
      <c r="F38" s="36">
        <v>0</v>
      </c>
      <c r="G38" s="37">
        <v>0</v>
      </c>
      <c r="H38" s="37">
        <v>0</v>
      </c>
      <c r="I38" s="37">
        <v>0</v>
      </c>
      <c r="J38" s="38">
        <v>0</v>
      </c>
      <c r="K38" s="22"/>
      <c r="L38" s="22"/>
      <c r="M38" s="22"/>
      <c r="N38" s="22"/>
      <c r="O38" s="22"/>
      <c r="P38" s="22"/>
    </row>
    <row r="39" spans="1:16" ht="39" customHeight="1" x14ac:dyDescent="0.15">
      <c r="A39" s="22"/>
      <c r="B39" s="35"/>
      <c r="C39" s="1174" t="s">
        <v>526</v>
      </c>
      <c r="D39" s="1175"/>
      <c r="E39" s="1176"/>
      <c r="F39" s="36">
        <v>0</v>
      </c>
      <c r="G39" s="37">
        <v>0</v>
      </c>
      <c r="H39" s="37">
        <v>0.02</v>
      </c>
      <c r="I39" s="37">
        <v>0</v>
      </c>
      <c r="J39" s="38">
        <v>0</v>
      </c>
      <c r="K39" s="22"/>
      <c r="L39" s="22"/>
      <c r="M39" s="22"/>
      <c r="N39" s="22"/>
      <c r="O39" s="22"/>
      <c r="P39" s="22"/>
    </row>
    <row r="40" spans="1:16" ht="39" customHeight="1" x14ac:dyDescent="0.15">
      <c r="A40" s="22"/>
      <c r="B40" s="35"/>
      <c r="C40" s="1174" t="s">
        <v>527</v>
      </c>
      <c r="D40" s="1175"/>
      <c r="E40" s="1176"/>
      <c r="F40" s="36">
        <v>0</v>
      </c>
      <c r="G40" s="37">
        <v>0</v>
      </c>
      <c r="H40" s="37">
        <v>0</v>
      </c>
      <c r="I40" s="37">
        <v>0</v>
      </c>
      <c r="J40" s="38">
        <v>0</v>
      </c>
      <c r="K40" s="22"/>
      <c r="L40" s="22"/>
      <c r="M40" s="22"/>
      <c r="N40" s="22"/>
      <c r="O40" s="22"/>
      <c r="P40" s="22"/>
    </row>
    <row r="41" spans="1:16" ht="39" customHeight="1" x14ac:dyDescent="0.15">
      <c r="A41" s="22"/>
      <c r="B41" s="35"/>
      <c r="C41" s="1174" t="s">
        <v>528</v>
      </c>
      <c r="D41" s="1175"/>
      <c r="E41" s="1176"/>
      <c r="F41" s="36">
        <v>0</v>
      </c>
      <c r="G41" s="37">
        <v>0</v>
      </c>
      <c r="H41" s="37">
        <v>0</v>
      </c>
      <c r="I41" s="37">
        <v>0</v>
      </c>
      <c r="J41" s="38">
        <v>0</v>
      </c>
      <c r="K41" s="22"/>
      <c r="L41" s="22"/>
      <c r="M41" s="22"/>
      <c r="N41" s="22"/>
      <c r="O41" s="22"/>
      <c r="P41" s="22"/>
    </row>
    <row r="42" spans="1:16" ht="39" customHeight="1" x14ac:dyDescent="0.15">
      <c r="A42" s="22"/>
      <c r="B42" s="39"/>
      <c r="C42" s="1174" t="s">
        <v>529</v>
      </c>
      <c r="D42" s="1175"/>
      <c r="E42" s="1176"/>
      <c r="F42" s="36" t="s">
        <v>477</v>
      </c>
      <c r="G42" s="37" t="s">
        <v>477</v>
      </c>
      <c r="H42" s="37" t="s">
        <v>477</v>
      </c>
      <c r="I42" s="37" t="s">
        <v>477</v>
      </c>
      <c r="J42" s="38" t="s">
        <v>477</v>
      </c>
      <c r="K42" s="22"/>
      <c r="L42" s="22"/>
      <c r="M42" s="22"/>
      <c r="N42" s="22"/>
      <c r="O42" s="22"/>
      <c r="P42" s="22"/>
    </row>
    <row r="43" spans="1:16" ht="39" customHeight="1" thickBot="1" x14ac:dyDescent="0.2">
      <c r="A43" s="22"/>
      <c r="B43" s="40"/>
      <c r="C43" s="1177" t="s">
        <v>530</v>
      </c>
      <c r="D43" s="1178"/>
      <c r="E43" s="1179"/>
      <c r="F43" s="41">
        <v>1.44</v>
      </c>
      <c r="G43" s="42">
        <v>0.52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1238</v>
      </c>
      <c r="L45" s="60">
        <v>1134</v>
      </c>
      <c r="M45" s="60">
        <v>1106</v>
      </c>
      <c r="N45" s="60">
        <v>1092</v>
      </c>
      <c r="O45" s="61">
        <v>918</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x14ac:dyDescent="0.15">
      <c r="A48" s="48"/>
      <c r="B48" s="1192"/>
      <c r="C48" s="1193"/>
      <c r="D48" s="62"/>
      <c r="E48" s="1184" t="s">
        <v>15</v>
      </c>
      <c r="F48" s="1184"/>
      <c r="G48" s="1184"/>
      <c r="H48" s="1184"/>
      <c r="I48" s="1184"/>
      <c r="J48" s="1185"/>
      <c r="K48" s="63">
        <v>217</v>
      </c>
      <c r="L48" s="64">
        <v>268</v>
      </c>
      <c r="M48" s="64">
        <v>260</v>
      </c>
      <c r="N48" s="64">
        <v>220</v>
      </c>
      <c r="O48" s="65">
        <v>226</v>
      </c>
      <c r="P48" s="48"/>
      <c r="Q48" s="48"/>
      <c r="R48" s="48"/>
      <c r="S48" s="48"/>
      <c r="T48" s="48"/>
      <c r="U48" s="48"/>
    </row>
    <row r="49" spans="1:21" ht="30.75" customHeight="1" x14ac:dyDescent="0.15">
      <c r="A49" s="48"/>
      <c r="B49" s="1192"/>
      <c r="C49" s="1193"/>
      <c r="D49" s="62"/>
      <c r="E49" s="1184" t="s">
        <v>16</v>
      </c>
      <c r="F49" s="1184"/>
      <c r="G49" s="1184"/>
      <c r="H49" s="1184"/>
      <c r="I49" s="1184"/>
      <c r="J49" s="1185"/>
      <c r="K49" s="63">
        <v>328</v>
      </c>
      <c r="L49" s="64">
        <v>350</v>
      </c>
      <c r="M49" s="64">
        <v>395</v>
      </c>
      <c r="N49" s="64">
        <v>398</v>
      </c>
      <c r="O49" s="65">
        <v>237</v>
      </c>
      <c r="P49" s="48"/>
      <c r="Q49" s="48"/>
      <c r="R49" s="48"/>
      <c r="S49" s="48"/>
      <c r="T49" s="48"/>
      <c r="U49" s="48"/>
    </row>
    <row r="50" spans="1:21" ht="30.75" customHeight="1" x14ac:dyDescent="0.15">
      <c r="A50" s="48"/>
      <c r="B50" s="1192"/>
      <c r="C50" s="1193"/>
      <c r="D50" s="62"/>
      <c r="E50" s="1184" t="s">
        <v>17</v>
      </c>
      <c r="F50" s="1184"/>
      <c r="G50" s="1184"/>
      <c r="H50" s="1184"/>
      <c r="I50" s="1184"/>
      <c r="J50" s="1185"/>
      <c r="K50" s="63">
        <v>23</v>
      </c>
      <c r="L50" s="64">
        <v>22</v>
      </c>
      <c r="M50" s="64">
        <v>13</v>
      </c>
      <c r="N50" s="64">
        <v>13</v>
      </c>
      <c r="O50" s="65">
        <v>13</v>
      </c>
      <c r="P50" s="48"/>
      <c r="Q50" s="48"/>
      <c r="R50" s="48"/>
      <c r="S50" s="48"/>
      <c r="T50" s="48"/>
      <c r="U50" s="48"/>
    </row>
    <row r="51" spans="1:21" ht="30.75" customHeight="1" x14ac:dyDescent="0.15">
      <c r="A51" s="48"/>
      <c r="B51" s="1194"/>
      <c r="C51" s="119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1175</v>
      </c>
      <c r="L52" s="64">
        <v>1212</v>
      </c>
      <c r="M52" s="64">
        <v>1252</v>
      </c>
      <c r="N52" s="64">
        <v>1293</v>
      </c>
      <c r="O52" s="65">
        <v>1126</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631</v>
      </c>
      <c r="L53" s="69">
        <v>562</v>
      </c>
      <c r="M53" s="69">
        <v>522</v>
      </c>
      <c r="N53" s="69">
        <v>430</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0" t="s">
        <v>24</v>
      </c>
      <c r="C41" s="1211"/>
      <c r="D41" s="81"/>
      <c r="E41" s="1212" t="s">
        <v>25</v>
      </c>
      <c r="F41" s="1212"/>
      <c r="G41" s="1212"/>
      <c r="H41" s="1213"/>
      <c r="I41" s="82">
        <v>11610</v>
      </c>
      <c r="J41" s="83">
        <v>10535</v>
      </c>
      <c r="K41" s="83">
        <v>9442</v>
      </c>
      <c r="L41" s="83">
        <v>8443</v>
      </c>
      <c r="M41" s="84">
        <v>7498</v>
      </c>
    </row>
    <row r="42" spans="2:13" ht="27.75" customHeight="1" x14ac:dyDescent="0.15">
      <c r="B42" s="1200"/>
      <c r="C42" s="1201"/>
      <c r="D42" s="85"/>
      <c r="E42" s="1204" t="s">
        <v>26</v>
      </c>
      <c r="F42" s="1204"/>
      <c r="G42" s="1204"/>
      <c r="H42" s="1205"/>
      <c r="I42" s="86">
        <v>88</v>
      </c>
      <c r="J42" s="87">
        <v>65</v>
      </c>
      <c r="K42" s="87">
        <v>52</v>
      </c>
      <c r="L42" s="87">
        <v>209</v>
      </c>
      <c r="M42" s="88">
        <v>27</v>
      </c>
    </row>
    <row r="43" spans="2:13" ht="27.75" customHeight="1" x14ac:dyDescent="0.15">
      <c r="B43" s="1200"/>
      <c r="C43" s="1201"/>
      <c r="D43" s="85"/>
      <c r="E43" s="1204" t="s">
        <v>27</v>
      </c>
      <c r="F43" s="1204"/>
      <c r="G43" s="1204"/>
      <c r="H43" s="1205"/>
      <c r="I43" s="86">
        <v>3686</v>
      </c>
      <c r="J43" s="87">
        <v>3668</v>
      </c>
      <c r="K43" s="87">
        <v>3596</v>
      </c>
      <c r="L43" s="87">
        <v>3307</v>
      </c>
      <c r="M43" s="88">
        <v>2822</v>
      </c>
    </row>
    <row r="44" spans="2:13" ht="27.75" customHeight="1" x14ac:dyDescent="0.15">
      <c r="B44" s="1200"/>
      <c r="C44" s="1201"/>
      <c r="D44" s="85"/>
      <c r="E44" s="1204" t="s">
        <v>28</v>
      </c>
      <c r="F44" s="1204"/>
      <c r="G44" s="1204"/>
      <c r="H44" s="1205"/>
      <c r="I44" s="86">
        <v>2294</v>
      </c>
      <c r="J44" s="87">
        <v>2144</v>
      </c>
      <c r="K44" s="87">
        <v>1858</v>
      </c>
      <c r="L44" s="87">
        <v>1607</v>
      </c>
      <c r="M44" s="88">
        <v>1692</v>
      </c>
    </row>
    <row r="45" spans="2:13" ht="27.75" customHeight="1" x14ac:dyDescent="0.15">
      <c r="B45" s="1200"/>
      <c r="C45" s="1201"/>
      <c r="D45" s="85"/>
      <c r="E45" s="1204" t="s">
        <v>29</v>
      </c>
      <c r="F45" s="1204"/>
      <c r="G45" s="1204"/>
      <c r="H45" s="1205"/>
      <c r="I45" s="86">
        <v>2156</v>
      </c>
      <c r="J45" s="87">
        <v>2031</v>
      </c>
      <c r="K45" s="87">
        <v>1845</v>
      </c>
      <c r="L45" s="87">
        <v>1634</v>
      </c>
      <c r="M45" s="88">
        <v>1457</v>
      </c>
    </row>
    <row r="46" spans="2:13" ht="27.75" customHeight="1" x14ac:dyDescent="0.15">
      <c r="B46" s="1200"/>
      <c r="C46" s="1201"/>
      <c r="D46" s="85"/>
      <c r="E46" s="1204" t="s">
        <v>30</v>
      </c>
      <c r="F46" s="1204"/>
      <c r="G46" s="1204"/>
      <c r="H46" s="1205"/>
      <c r="I46" s="86" t="s">
        <v>477</v>
      </c>
      <c r="J46" s="87" t="s">
        <v>477</v>
      </c>
      <c r="K46" s="87" t="s">
        <v>477</v>
      </c>
      <c r="L46" s="87" t="s">
        <v>477</v>
      </c>
      <c r="M46" s="88" t="s">
        <v>477</v>
      </c>
    </row>
    <row r="47" spans="2:13" ht="27.75" customHeight="1" x14ac:dyDescent="0.15">
      <c r="B47" s="1200"/>
      <c r="C47" s="1201"/>
      <c r="D47" s="85"/>
      <c r="E47" s="1204" t="s">
        <v>31</v>
      </c>
      <c r="F47" s="1204"/>
      <c r="G47" s="1204"/>
      <c r="H47" s="1205"/>
      <c r="I47" s="86" t="s">
        <v>477</v>
      </c>
      <c r="J47" s="87" t="s">
        <v>477</v>
      </c>
      <c r="K47" s="87" t="s">
        <v>477</v>
      </c>
      <c r="L47" s="87" t="s">
        <v>477</v>
      </c>
      <c r="M47" s="88" t="s">
        <v>477</v>
      </c>
    </row>
    <row r="48" spans="2:13" ht="27.75" customHeight="1" x14ac:dyDescent="0.15">
      <c r="B48" s="1202"/>
      <c r="C48" s="1203"/>
      <c r="D48" s="85"/>
      <c r="E48" s="1204" t="s">
        <v>32</v>
      </c>
      <c r="F48" s="1204"/>
      <c r="G48" s="1204"/>
      <c r="H48" s="1205"/>
      <c r="I48" s="86" t="s">
        <v>477</v>
      </c>
      <c r="J48" s="87" t="s">
        <v>477</v>
      </c>
      <c r="K48" s="87" t="s">
        <v>477</v>
      </c>
      <c r="L48" s="87">
        <v>49</v>
      </c>
      <c r="M48" s="88">
        <v>21</v>
      </c>
    </row>
    <row r="49" spans="2:13" ht="27.75" customHeight="1" x14ac:dyDescent="0.15">
      <c r="B49" s="1198" t="s">
        <v>33</v>
      </c>
      <c r="C49" s="1199"/>
      <c r="D49" s="89"/>
      <c r="E49" s="1204" t="s">
        <v>34</v>
      </c>
      <c r="F49" s="1204"/>
      <c r="G49" s="1204"/>
      <c r="H49" s="1205"/>
      <c r="I49" s="86">
        <v>2546</v>
      </c>
      <c r="J49" s="87">
        <v>2417</v>
      </c>
      <c r="K49" s="87">
        <v>2225</v>
      </c>
      <c r="L49" s="87">
        <v>1944</v>
      </c>
      <c r="M49" s="88">
        <v>1360</v>
      </c>
    </row>
    <row r="50" spans="2:13" ht="27.75" customHeight="1" x14ac:dyDescent="0.15">
      <c r="B50" s="1200"/>
      <c r="C50" s="1201"/>
      <c r="D50" s="85"/>
      <c r="E50" s="1204" t="s">
        <v>35</v>
      </c>
      <c r="F50" s="1204"/>
      <c r="G50" s="1204"/>
      <c r="H50" s="1205"/>
      <c r="I50" s="86">
        <v>480</v>
      </c>
      <c r="J50" s="87">
        <v>435</v>
      </c>
      <c r="K50" s="87">
        <v>378</v>
      </c>
      <c r="L50" s="87">
        <v>338</v>
      </c>
      <c r="M50" s="88">
        <v>291</v>
      </c>
    </row>
    <row r="51" spans="2:13" ht="27.75" customHeight="1" x14ac:dyDescent="0.15">
      <c r="B51" s="1202"/>
      <c r="C51" s="1203"/>
      <c r="D51" s="85"/>
      <c r="E51" s="1204" t="s">
        <v>36</v>
      </c>
      <c r="F51" s="1204"/>
      <c r="G51" s="1204"/>
      <c r="H51" s="1205"/>
      <c r="I51" s="86">
        <v>12044</v>
      </c>
      <c r="J51" s="87">
        <v>11349</v>
      </c>
      <c r="K51" s="87">
        <v>11012</v>
      </c>
      <c r="L51" s="87">
        <v>10516</v>
      </c>
      <c r="M51" s="88">
        <v>10415</v>
      </c>
    </row>
    <row r="52" spans="2:13" ht="27.75" customHeight="1" thickBot="1" x14ac:dyDescent="0.2">
      <c r="B52" s="1206" t="s">
        <v>37</v>
      </c>
      <c r="C52" s="1207"/>
      <c r="D52" s="90"/>
      <c r="E52" s="1208" t="s">
        <v>38</v>
      </c>
      <c r="F52" s="1208"/>
      <c r="G52" s="1208"/>
      <c r="H52" s="1209"/>
      <c r="I52" s="91">
        <v>4764</v>
      </c>
      <c r="J52" s="92">
        <v>4242</v>
      </c>
      <c r="K52" s="92">
        <v>3179</v>
      </c>
      <c r="L52" s="92">
        <v>2452</v>
      </c>
      <c r="M52" s="93">
        <v>1451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55" zoomScale="80" zoomScaleNormal="80" zoomScaleSheetLayoutView="55" workbookViewId="0">
      <selection activeCell="G65" sqref="G65:O6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554</v>
      </c>
      <c r="I42" s="352"/>
      <c r="J42" s="352"/>
      <c r="K42" s="352"/>
      <c r="L42" s="244"/>
      <c r="M42" s="244"/>
      <c r="N42" s="244"/>
      <c r="O42" s="244"/>
    </row>
    <row r="43" spans="2:17" ht="13.5" x14ac:dyDescent="0.15">
      <c r="B43" s="248"/>
      <c r="C43" s="244"/>
      <c r="D43" s="244"/>
      <c r="E43" s="244"/>
      <c r="F43" s="244"/>
      <c r="G43" s="1214"/>
      <c r="H43" s="1215"/>
      <c r="I43" s="1215"/>
      <c r="J43" s="1215"/>
      <c r="K43" s="1215"/>
      <c r="L43" s="1215"/>
      <c r="M43" s="1215"/>
      <c r="N43" s="1215"/>
      <c r="O43" s="1216"/>
    </row>
    <row r="44" spans="2:17" ht="13.5" x14ac:dyDescent="0.15">
      <c r="B44" s="248"/>
      <c r="C44" s="244"/>
      <c r="D44" s="244"/>
      <c r="E44" s="244"/>
      <c r="F44" s="244"/>
      <c r="G44" s="1217"/>
      <c r="H44" s="1218"/>
      <c r="I44" s="1218"/>
      <c r="J44" s="1218"/>
      <c r="K44" s="1218"/>
      <c r="L44" s="1218"/>
      <c r="M44" s="1218"/>
      <c r="N44" s="1218"/>
      <c r="O44" s="1219"/>
    </row>
    <row r="45" spans="2:17" ht="13.5" x14ac:dyDescent="0.15">
      <c r="B45" s="248"/>
      <c r="C45" s="244"/>
      <c r="D45" s="244"/>
      <c r="E45" s="244"/>
      <c r="F45" s="244"/>
      <c r="G45" s="1217"/>
      <c r="H45" s="1218"/>
      <c r="I45" s="1218"/>
      <c r="J45" s="1218"/>
      <c r="K45" s="1218"/>
      <c r="L45" s="1218"/>
      <c r="M45" s="1218"/>
      <c r="N45" s="1218"/>
      <c r="O45" s="1219"/>
    </row>
    <row r="46" spans="2:17" ht="13.5" x14ac:dyDescent="0.15">
      <c r="B46" s="248"/>
      <c r="C46" s="244"/>
      <c r="D46" s="244"/>
      <c r="E46" s="244"/>
      <c r="F46" s="244"/>
      <c r="G46" s="1217"/>
      <c r="H46" s="1218"/>
      <c r="I46" s="1218"/>
      <c r="J46" s="1218"/>
      <c r="K46" s="1218"/>
      <c r="L46" s="1218"/>
      <c r="M46" s="1218"/>
      <c r="N46" s="1218"/>
      <c r="O46" s="1219"/>
    </row>
    <row r="47" spans="2:17" ht="13.5" x14ac:dyDescent="0.15">
      <c r="B47" s="248"/>
      <c r="C47" s="244"/>
      <c r="D47" s="244"/>
      <c r="E47" s="244"/>
      <c r="F47" s="244"/>
      <c r="G47" s="1220"/>
      <c r="H47" s="1221"/>
      <c r="I47" s="1221"/>
      <c r="J47" s="1221"/>
      <c r="K47" s="1221"/>
      <c r="L47" s="1221"/>
      <c r="M47" s="1221"/>
      <c r="N47" s="1221"/>
      <c r="O47" s="1222"/>
    </row>
    <row r="48" spans="2:17" ht="13.5" x14ac:dyDescent="0.15">
      <c r="B48" s="248"/>
      <c r="C48" s="244"/>
      <c r="D48" s="244"/>
      <c r="E48" s="244"/>
      <c r="F48" s="244"/>
      <c r="G48" s="244"/>
      <c r="H48" s="363"/>
      <c r="I48" s="363"/>
      <c r="J48" s="363"/>
    </row>
    <row r="49" spans="1:17" ht="13.5" x14ac:dyDescent="0.15">
      <c r="B49" s="248"/>
      <c r="C49" s="244"/>
      <c r="D49" s="244"/>
      <c r="E49" s="244"/>
      <c r="F49" s="244"/>
      <c r="G49" s="243" t="s">
        <v>558</v>
      </c>
    </row>
    <row r="50" spans="1:17" ht="13.5" x14ac:dyDescent="0.15">
      <c r="B50" s="248"/>
      <c r="C50" s="244"/>
      <c r="D50" s="244"/>
      <c r="E50" s="244"/>
      <c r="F50" s="244"/>
      <c r="G50" s="1223"/>
      <c r="H50" s="1224"/>
      <c r="I50" s="1224"/>
      <c r="J50" s="1225"/>
      <c r="K50" s="345" t="s">
        <v>516</v>
      </c>
      <c r="L50" s="345" t="s">
        <v>517</v>
      </c>
      <c r="M50" s="345" t="s">
        <v>518</v>
      </c>
      <c r="N50" s="345" t="s">
        <v>519</v>
      </c>
      <c r="O50" s="345" t="s">
        <v>520</v>
      </c>
    </row>
    <row r="51" spans="1:17" ht="13.5" x14ac:dyDescent="0.15">
      <c r="B51" s="248"/>
      <c r="C51" s="244"/>
      <c r="D51" s="244"/>
      <c r="E51" s="244"/>
      <c r="F51" s="244"/>
      <c r="G51" s="1226" t="s">
        <v>552</v>
      </c>
      <c r="H51" s="1227"/>
      <c r="I51" s="1232" t="s">
        <v>550</v>
      </c>
      <c r="J51" s="1232"/>
      <c r="K51" s="1234"/>
      <c r="L51" s="1234"/>
      <c r="M51" s="1234"/>
      <c r="N51" s="1234"/>
      <c r="O51" s="1234"/>
    </row>
    <row r="52" spans="1:17" ht="13.5" x14ac:dyDescent="0.15">
      <c r="B52" s="248"/>
      <c r="C52" s="244"/>
      <c r="D52" s="244"/>
      <c r="E52" s="244"/>
      <c r="F52" s="244"/>
      <c r="G52" s="1228"/>
      <c r="H52" s="1229"/>
      <c r="I52" s="1233"/>
      <c r="J52" s="1233"/>
      <c r="K52" s="1235"/>
      <c r="L52" s="1235"/>
      <c r="M52" s="1235"/>
      <c r="N52" s="1235"/>
      <c r="O52" s="1235"/>
    </row>
    <row r="53" spans="1:17" ht="13.5" x14ac:dyDescent="0.15">
      <c r="A53" s="355"/>
      <c r="B53" s="248"/>
      <c r="C53" s="244"/>
      <c r="D53" s="244"/>
      <c r="E53" s="244"/>
      <c r="F53" s="244"/>
      <c r="G53" s="1228"/>
      <c r="H53" s="1229"/>
      <c r="I53" s="1236" t="s">
        <v>557</v>
      </c>
      <c r="J53" s="1236"/>
      <c r="K53" s="1237"/>
      <c r="L53" s="1237"/>
      <c r="M53" s="1237"/>
      <c r="N53" s="1237"/>
      <c r="O53" s="1237"/>
    </row>
    <row r="54" spans="1:17" ht="13.5" x14ac:dyDescent="0.15">
      <c r="A54" s="355"/>
      <c r="B54" s="248"/>
      <c r="C54" s="244"/>
      <c r="D54" s="244"/>
      <c r="E54" s="244"/>
      <c r="F54" s="244"/>
      <c r="G54" s="1230"/>
      <c r="H54" s="1231"/>
      <c r="I54" s="1236"/>
      <c r="J54" s="1236"/>
      <c r="K54" s="1238"/>
      <c r="L54" s="1238"/>
      <c r="M54" s="1238"/>
      <c r="N54" s="1238"/>
      <c r="O54" s="1238"/>
    </row>
    <row r="55" spans="1:17" ht="13.5" x14ac:dyDescent="0.15">
      <c r="A55" s="355"/>
      <c r="B55" s="248"/>
      <c r="C55" s="244"/>
      <c r="D55" s="244"/>
      <c r="E55" s="244"/>
      <c r="F55" s="244"/>
      <c r="G55" s="1239" t="s">
        <v>551</v>
      </c>
      <c r="H55" s="1240"/>
      <c r="I55" s="1236" t="s">
        <v>550</v>
      </c>
      <c r="J55" s="1236"/>
      <c r="K55" s="1234"/>
      <c r="L55" s="1234"/>
      <c r="M55" s="1234"/>
      <c r="N55" s="1234"/>
      <c r="O55" s="1234"/>
    </row>
    <row r="56" spans="1:17" ht="13.5" x14ac:dyDescent="0.15">
      <c r="A56" s="355"/>
      <c r="B56" s="248"/>
      <c r="C56" s="244"/>
      <c r="D56" s="244"/>
      <c r="E56" s="244"/>
      <c r="F56" s="244"/>
      <c r="G56" s="1241"/>
      <c r="H56" s="1242"/>
      <c r="I56" s="1236"/>
      <c r="J56" s="1236"/>
      <c r="K56" s="1235"/>
      <c r="L56" s="1235"/>
      <c r="M56" s="1235"/>
      <c r="N56" s="1235"/>
      <c r="O56" s="1235"/>
    </row>
    <row r="57" spans="1:17" s="355" customFormat="1" ht="13.5" x14ac:dyDescent="0.15">
      <c r="B57" s="356"/>
      <c r="C57" s="352"/>
      <c r="D57" s="352"/>
      <c r="E57" s="352"/>
      <c r="F57" s="352"/>
      <c r="G57" s="1241"/>
      <c r="H57" s="1242"/>
      <c r="I57" s="1245" t="s">
        <v>556</v>
      </c>
      <c r="J57" s="1245"/>
      <c r="K57" s="1237"/>
      <c r="L57" s="1237"/>
      <c r="M57" s="1237"/>
      <c r="N57" s="1237"/>
      <c r="O57" s="1237"/>
      <c r="P57" s="361"/>
      <c r="Q57" s="356"/>
    </row>
    <row r="58" spans="1:17" s="355" customFormat="1" ht="13.5" x14ac:dyDescent="0.15">
      <c r="A58" s="243"/>
      <c r="B58" s="356"/>
      <c r="C58" s="352"/>
      <c r="D58" s="352"/>
      <c r="E58" s="352"/>
      <c r="F58" s="352"/>
      <c r="G58" s="1243"/>
      <c r="H58" s="1244"/>
      <c r="I58" s="1245"/>
      <c r="J58" s="1245"/>
      <c r="K58" s="1238"/>
      <c r="L58" s="1238"/>
      <c r="M58" s="1238"/>
      <c r="N58" s="1238"/>
      <c r="O58" s="123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555</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554</v>
      </c>
      <c r="I64" s="352"/>
      <c r="J64" s="352"/>
      <c r="K64" s="352"/>
      <c r="L64" s="244"/>
      <c r="M64" s="244"/>
      <c r="N64" s="244"/>
      <c r="O64" s="244"/>
    </row>
    <row r="65" spans="2:30" ht="13.5" x14ac:dyDescent="0.15">
      <c r="B65" s="248"/>
      <c r="C65" s="244"/>
      <c r="D65" s="244"/>
      <c r="E65" s="244"/>
      <c r="F65" s="244"/>
      <c r="G65" s="1246" t="s">
        <v>561</v>
      </c>
      <c r="H65" s="1215"/>
      <c r="I65" s="1215"/>
      <c r="J65" s="1215"/>
      <c r="K65" s="1215"/>
      <c r="L65" s="1215"/>
      <c r="M65" s="1215"/>
      <c r="N65" s="1215"/>
      <c r="O65" s="1216"/>
    </row>
    <row r="66" spans="2:30" ht="13.5" x14ac:dyDescent="0.15">
      <c r="B66" s="248"/>
      <c r="C66" s="244"/>
      <c r="D66" s="244"/>
      <c r="E66" s="244"/>
      <c r="F66" s="244"/>
      <c r="G66" s="1217"/>
      <c r="H66" s="1218"/>
      <c r="I66" s="1218"/>
      <c r="J66" s="1218"/>
      <c r="K66" s="1218"/>
      <c r="L66" s="1218"/>
      <c r="M66" s="1218"/>
      <c r="N66" s="1218"/>
      <c r="O66" s="1219"/>
    </row>
    <row r="67" spans="2:30" ht="13.5" x14ac:dyDescent="0.15">
      <c r="B67" s="248"/>
      <c r="C67" s="244"/>
      <c r="D67" s="244"/>
      <c r="E67" s="244"/>
      <c r="F67" s="244"/>
      <c r="G67" s="1217"/>
      <c r="H67" s="1218"/>
      <c r="I67" s="1218"/>
      <c r="J67" s="1218"/>
      <c r="K67" s="1218"/>
      <c r="L67" s="1218"/>
      <c r="M67" s="1218"/>
      <c r="N67" s="1218"/>
      <c r="O67" s="1219"/>
    </row>
    <row r="68" spans="2:30" ht="13.5" x14ac:dyDescent="0.15">
      <c r="B68" s="248"/>
      <c r="C68" s="244"/>
      <c r="D68" s="244"/>
      <c r="E68" s="244"/>
      <c r="F68" s="244"/>
      <c r="G68" s="1217"/>
      <c r="H68" s="1218"/>
      <c r="I68" s="1218"/>
      <c r="J68" s="1218"/>
      <c r="K68" s="1218"/>
      <c r="L68" s="1218"/>
      <c r="M68" s="1218"/>
      <c r="N68" s="1218"/>
      <c r="O68" s="1219"/>
    </row>
    <row r="69" spans="2:30" ht="13.5" x14ac:dyDescent="0.15">
      <c r="B69" s="248"/>
      <c r="C69" s="244"/>
      <c r="D69" s="244"/>
      <c r="E69" s="244"/>
      <c r="F69" s="244"/>
      <c r="G69" s="1220"/>
      <c r="H69" s="1221"/>
      <c r="I69" s="1221"/>
      <c r="J69" s="1221"/>
      <c r="K69" s="1221"/>
      <c r="L69" s="1221"/>
      <c r="M69" s="1221"/>
      <c r="N69" s="1221"/>
      <c r="O69" s="122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553</v>
      </c>
      <c r="I71" s="349"/>
      <c r="J71" s="348"/>
      <c r="K71" s="348"/>
      <c r="L71" s="347"/>
      <c r="M71" s="348"/>
      <c r="N71" s="347"/>
      <c r="O71" s="346"/>
    </row>
    <row r="72" spans="2:30" ht="13.5" x14ac:dyDescent="0.15">
      <c r="B72" s="248"/>
      <c r="C72" s="244"/>
      <c r="D72" s="244"/>
      <c r="E72" s="244"/>
      <c r="F72" s="244"/>
      <c r="G72" s="1223"/>
      <c r="H72" s="1224"/>
      <c r="I72" s="1224"/>
      <c r="J72" s="1225"/>
      <c r="K72" s="345" t="s">
        <v>516</v>
      </c>
      <c r="L72" s="345" t="s">
        <v>517</v>
      </c>
      <c r="M72" s="345" t="s">
        <v>518</v>
      </c>
      <c r="N72" s="345" t="s">
        <v>519</v>
      </c>
      <c r="O72" s="345" t="s">
        <v>520</v>
      </c>
    </row>
    <row r="73" spans="2:30" ht="13.5" x14ac:dyDescent="0.15">
      <c r="B73" s="248"/>
      <c r="C73" s="244"/>
      <c r="D73" s="244"/>
      <c r="E73" s="244"/>
      <c r="F73" s="244"/>
      <c r="G73" s="1226" t="s">
        <v>552</v>
      </c>
      <c r="H73" s="1227"/>
      <c r="I73" s="1232" t="s">
        <v>550</v>
      </c>
      <c r="J73" s="1232"/>
      <c r="K73" s="1247">
        <v>83</v>
      </c>
      <c r="L73" s="1247">
        <v>74</v>
      </c>
      <c r="M73" s="1235">
        <v>55.1</v>
      </c>
      <c r="N73" s="1235">
        <v>43.8</v>
      </c>
      <c r="O73" s="1235">
        <v>25.9</v>
      </c>
      <c r="S73" s="243">
        <v>9.9</v>
      </c>
    </row>
    <row r="74" spans="2:30" ht="13.5" x14ac:dyDescent="0.15">
      <c r="B74" s="248"/>
      <c r="C74" s="244"/>
      <c r="D74" s="244"/>
      <c r="E74" s="244"/>
      <c r="F74" s="244"/>
      <c r="G74" s="1228"/>
      <c r="H74" s="1229"/>
      <c r="I74" s="1233"/>
      <c r="J74" s="1233"/>
      <c r="K74" s="1247"/>
      <c r="L74" s="1247"/>
      <c r="M74" s="1235"/>
      <c r="N74" s="1235"/>
      <c r="O74" s="1235"/>
    </row>
    <row r="75" spans="2:30" ht="13.5" x14ac:dyDescent="0.15">
      <c r="B75" s="248"/>
      <c r="C75" s="244"/>
      <c r="D75" s="244"/>
      <c r="E75" s="244"/>
      <c r="F75" s="244"/>
      <c r="G75" s="1228"/>
      <c r="H75" s="1229"/>
      <c r="I75" s="1236" t="s">
        <v>549</v>
      </c>
      <c r="J75" s="1236"/>
      <c r="K75" s="1248">
        <v>13.4</v>
      </c>
      <c r="L75" s="1248">
        <v>11.4</v>
      </c>
      <c r="M75" s="1248">
        <v>9.9</v>
      </c>
      <c r="N75" s="1248">
        <v>8.8000000000000007</v>
      </c>
      <c r="O75" s="1248">
        <v>7.1</v>
      </c>
      <c r="U75" s="243">
        <v>81.2</v>
      </c>
      <c r="W75" s="243">
        <v>87.2</v>
      </c>
      <c r="Y75" s="243">
        <v>99.8</v>
      </c>
      <c r="AA75" s="243">
        <v>109.5</v>
      </c>
      <c r="AC75" s="243">
        <v>115.2</v>
      </c>
    </row>
    <row r="76" spans="2:30" ht="13.5" x14ac:dyDescent="0.15">
      <c r="B76" s="248"/>
      <c r="C76" s="244"/>
      <c r="D76" s="244"/>
      <c r="E76" s="244"/>
      <c r="F76" s="244"/>
      <c r="G76" s="1230"/>
      <c r="H76" s="1231"/>
      <c r="I76" s="1236"/>
      <c r="J76" s="1236"/>
      <c r="K76" s="1238"/>
      <c r="L76" s="1238"/>
      <c r="M76" s="1238"/>
      <c r="N76" s="1238"/>
      <c r="O76" s="1238"/>
    </row>
    <row r="77" spans="2:30" ht="13.5" x14ac:dyDescent="0.15">
      <c r="B77" s="248"/>
      <c r="C77" s="244"/>
      <c r="D77" s="244"/>
      <c r="E77" s="244"/>
      <c r="F77" s="244"/>
      <c r="G77" s="1239" t="s">
        <v>551</v>
      </c>
      <c r="H77" s="1240"/>
      <c r="I77" s="1236" t="s">
        <v>550</v>
      </c>
      <c r="J77" s="1236"/>
      <c r="K77" s="1247">
        <v>86</v>
      </c>
      <c r="L77" s="1247">
        <v>72</v>
      </c>
      <c r="M77" s="1235">
        <v>58.8</v>
      </c>
      <c r="N77" s="1235">
        <v>49.7</v>
      </c>
      <c r="O77" s="1235">
        <v>37.200000000000003</v>
      </c>
      <c r="R77" s="243">
        <v>12.3</v>
      </c>
      <c r="T77" s="243">
        <v>11.1</v>
      </c>
    </row>
    <row r="78" spans="2:30" ht="13.5" x14ac:dyDescent="0.15">
      <c r="B78" s="248"/>
      <c r="C78" s="244"/>
      <c r="D78" s="244"/>
      <c r="E78" s="244"/>
      <c r="F78" s="244"/>
      <c r="G78" s="1241"/>
      <c r="H78" s="1242"/>
      <c r="I78" s="1236"/>
      <c r="J78" s="1236"/>
      <c r="K78" s="1247"/>
      <c r="L78" s="1247"/>
      <c r="M78" s="1235"/>
      <c r="N78" s="1235"/>
      <c r="O78" s="1235"/>
    </row>
    <row r="79" spans="2:30" ht="13.5" x14ac:dyDescent="0.15">
      <c r="B79" s="248"/>
      <c r="C79" s="244"/>
      <c r="D79" s="244"/>
      <c r="E79" s="244"/>
      <c r="F79" s="244"/>
      <c r="G79" s="1241"/>
      <c r="H79" s="1242"/>
      <c r="I79" s="1249" t="s">
        <v>549</v>
      </c>
      <c r="J79" s="1245"/>
      <c r="K79" s="1250">
        <v>14.5</v>
      </c>
      <c r="L79" s="1250">
        <v>13.3</v>
      </c>
      <c r="M79" s="1250">
        <v>12.4</v>
      </c>
      <c r="N79" s="1250">
        <v>11.2</v>
      </c>
      <c r="O79" s="1250">
        <v>10.1</v>
      </c>
      <c r="V79" s="243">
        <v>53.5</v>
      </c>
      <c r="X79" s="243">
        <v>48.2</v>
      </c>
      <c r="Z79" s="243">
        <v>34.200000000000003</v>
      </c>
      <c r="AB79" s="243">
        <v>30.3</v>
      </c>
      <c r="AD79" s="243">
        <v>28.9</v>
      </c>
    </row>
    <row r="80" spans="2:30" ht="13.5" x14ac:dyDescent="0.15">
      <c r="B80" s="248"/>
      <c r="C80" s="244"/>
      <c r="D80" s="244"/>
      <c r="E80" s="244"/>
      <c r="F80" s="244"/>
      <c r="G80" s="1243"/>
      <c r="H80" s="1244"/>
      <c r="I80" s="1245"/>
      <c r="J80" s="1245"/>
      <c r="K80" s="1250"/>
      <c r="L80" s="1250"/>
      <c r="M80" s="1250"/>
      <c r="N80" s="1250"/>
      <c r="O80" s="125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election activeCell="H84" sqref="H8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50" zoomScaleNormal="50" zoomScaleSheetLayoutView="55" workbookViewId="0">
      <selection activeCell="U14" sqref="U1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45142</v>
      </c>
      <c r="E3" s="116"/>
      <c r="F3" s="117">
        <v>90833</v>
      </c>
      <c r="G3" s="118"/>
      <c r="H3" s="119"/>
    </row>
    <row r="4" spans="1:8" x14ac:dyDescent="0.15">
      <c r="A4" s="120"/>
      <c r="B4" s="121"/>
      <c r="C4" s="122"/>
      <c r="D4" s="123">
        <v>39400</v>
      </c>
      <c r="E4" s="124"/>
      <c r="F4" s="125">
        <v>47037</v>
      </c>
      <c r="G4" s="126"/>
      <c r="H4" s="127"/>
    </row>
    <row r="5" spans="1:8" x14ac:dyDescent="0.15">
      <c r="A5" s="108" t="s">
        <v>510</v>
      </c>
      <c r="B5" s="113"/>
      <c r="C5" s="114"/>
      <c r="D5" s="115">
        <v>42322</v>
      </c>
      <c r="E5" s="116"/>
      <c r="F5" s="117">
        <v>79181</v>
      </c>
      <c r="G5" s="118"/>
      <c r="H5" s="119"/>
    </row>
    <row r="6" spans="1:8" x14ac:dyDescent="0.15">
      <c r="A6" s="120"/>
      <c r="B6" s="121"/>
      <c r="C6" s="122"/>
      <c r="D6" s="123">
        <v>34247</v>
      </c>
      <c r="E6" s="124"/>
      <c r="F6" s="125">
        <v>40448</v>
      </c>
      <c r="G6" s="126"/>
      <c r="H6" s="127"/>
    </row>
    <row r="7" spans="1:8" x14ac:dyDescent="0.15">
      <c r="A7" s="108" t="s">
        <v>511</v>
      </c>
      <c r="B7" s="113"/>
      <c r="C7" s="114"/>
      <c r="D7" s="115">
        <v>87689</v>
      </c>
      <c r="E7" s="116"/>
      <c r="F7" s="117">
        <v>118124</v>
      </c>
      <c r="G7" s="118"/>
      <c r="H7" s="119"/>
    </row>
    <row r="8" spans="1:8" x14ac:dyDescent="0.15">
      <c r="A8" s="120"/>
      <c r="B8" s="121"/>
      <c r="C8" s="122"/>
      <c r="D8" s="123">
        <v>31516</v>
      </c>
      <c r="E8" s="124"/>
      <c r="F8" s="125">
        <v>54614</v>
      </c>
      <c r="G8" s="126"/>
      <c r="H8" s="127"/>
    </row>
    <row r="9" spans="1:8" x14ac:dyDescent="0.15">
      <c r="A9" s="108" t="s">
        <v>512</v>
      </c>
      <c r="B9" s="113"/>
      <c r="C9" s="114"/>
      <c r="D9" s="115">
        <v>74508</v>
      </c>
      <c r="E9" s="116"/>
      <c r="F9" s="117">
        <v>101693</v>
      </c>
      <c r="G9" s="118"/>
      <c r="H9" s="119"/>
    </row>
    <row r="10" spans="1:8" x14ac:dyDescent="0.15">
      <c r="A10" s="120"/>
      <c r="B10" s="121"/>
      <c r="C10" s="122"/>
      <c r="D10" s="123">
        <v>39411</v>
      </c>
      <c r="E10" s="124"/>
      <c r="F10" s="125">
        <v>51066</v>
      </c>
      <c r="G10" s="126"/>
      <c r="H10" s="127"/>
    </row>
    <row r="11" spans="1:8" x14ac:dyDescent="0.15">
      <c r="A11" s="108" t="s">
        <v>513</v>
      </c>
      <c r="B11" s="113"/>
      <c r="C11" s="114"/>
      <c r="D11" s="115">
        <v>93009</v>
      </c>
      <c r="E11" s="116"/>
      <c r="F11" s="117">
        <v>96635</v>
      </c>
      <c r="G11" s="118"/>
      <c r="H11" s="119"/>
    </row>
    <row r="12" spans="1:8" x14ac:dyDescent="0.15">
      <c r="A12" s="120"/>
      <c r="B12" s="121"/>
      <c r="C12" s="128"/>
      <c r="D12" s="123">
        <v>31484</v>
      </c>
      <c r="E12" s="124"/>
      <c r="F12" s="125">
        <v>44408</v>
      </c>
      <c r="G12" s="126"/>
      <c r="H12" s="127"/>
    </row>
    <row r="13" spans="1:8" x14ac:dyDescent="0.15">
      <c r="A13" s="108"/>
      <c r="B13" s="113"/>
      <c r="C13" s="129"/>
      <c r="D13" s="130">
        <v>68534</v>
      </c>
      <c r="E13" s="131"/>
      <c r="F13" s="132">
        <v>97293</v>
      </c>
      <c r="G13" s="133"/>
      <c r="H13" s="119"/>
    </row>
    <row r="14" spans="1:8" x14ac:dyDescent="0.15">
      <c r="A14" s="120"/>
      <c r="B14" s="121"/>
      <c r="C14" s="122"/>
      <c r="D14" s="123">
        <v>35212</v>
      </c>
      <c r="E14" s="124"/>
      <c r="F14" s="125">
        <v>47515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v>
      </c>
      <c r="C19" s="134">
        <f>ROUND(VALUE(SUBSTITUTE(実質収支比率等に係る経年分析!G$48,"▲","-")),2)</f>
        <v>0.95</v>
      </c>
      <c r="D19" s="134">
        <f>ROUND(VALUE(SUBSTITUTE(実質収支比率等に係る経年分析!H$48,"▲","-")),2)</f>
        <v>2.14</v>
      </c>
      <c r="E19" s="134">
        <f>ROUND(VALUE(SUBSTITUTE(実質収支比率等に係る経年分析!I$48,"▲","-")),2)</f>
        <v>1.29</v>
      </c>
      <c r="F19" s="134">
        <f>ROUND(VALUE(SUBSTITUTE(実質収支比率等に係る経年分析!J$48,"▲","-")),2)</f>
        <v>1.28</v>
      </c>
    </row>
    <row r="20" spans="1:11" x14ac:dyDescent="0.15">
      <c r="A20" s="134" t="s">
        <v>43</v>
      </c>
      <c r="B20" s="134">
        <f>ROUND(VALUE(SUBSTITUTE(実質収支比率等に係る経年分析!F$47,"▲","-")),2)</f>
        <v>20.71</v>
      </c>
      <c r="C20" s="134">
        <f>ROUND(VALUE(SUBSTITUTE(実質収支比率等に係る経年分析!G$47,"▲","-")),2)</f>
        <v>18.899999999999999</v>
      </c>
      <c r="D20" s="134">
        <f>ROUND(VALUE(SUBSTITUTE(実質収支比率等に係る経年分析!H$47,"▲","-")),2)</f>
        <v>16.559999999999999</v>
      </c>
      <c r="E20" s="134">
        <f>ROUND(VALUE(SUBSTITUTE(実質収支比率等に係る経年分析!I$47,"▲","-")),2)</f>
        <v>14.61</v>
      </c>
      <c r="F20" s="134">
        <f>ROUND(VALUE(SUBSTITUTE(実質収支比率等に係る経年分析!J$47,"▲","-")),2)</f>
        <v>13.16</v>
      </c>
    </row>
    <row r="21" spans="1:11" x14ac:dyDescent="0.15">
      <c r="A21" s="134" t="s">
        <v>44</v>
      </c>
      <c r="B21" s="134">
        <f>IF(ISNUMBER(VALUE(SUBSTITUTE(実質収支比率等に係る経年分析!F$49,"▲","-"))),ROUND(VALUE(SUBSTITUTE(実質収支比率等に係る経年分析!F$49,"▲","-")),2),NA())</f>
        <v>5.19</v>
      </c>
      <c r="C21" s="134">
        <f>IF(ISNUMBER(VALUE(SUBSTITUTE(実質収支比率等に係る経年分析!G$49,"▲","-"))),ROUND(VALUE(SUBSTITUTE(実質収支比率等に係る経年分析!G$49,"▲","-")),2),NA())</f>
        <v>0.88</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8.43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霊園事業会計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介護サービス事業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1175</v>
      </c>
      <c r="E42" s="136"/>
      <c r="F42" s="136"/>
      <c r="G42" s="136">
        <f>'実質公債費比率（分子）の構造'!L$52</f>
        <v>1212</v>
      </c>
      <c r="H42" s="136"/>
      <c r="I42" s="136"/>
      <c r="J42" s="136">
        <f>'実質公債費比率（分子）の構造'!M$52</f>
        <v>1252</v>
      </c>
      <c r="K42" s="136"/>
      <c r="L42" s="136"/>
      <c r="M42" s="136">
        <f>'実質公債費比率（分子）の構造'!N$52</f>
        <v>1293</v>
      </c>
      <c r="N42" s="136"/>
      <c r="O42" s="136"/>
      <c r="P42" s="136">
        <f>'実質公債費比率（分子）の構造'!O$52</f>
        <v>1126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23</v>
      </c>
      <c r="C44" s="136"/>
      <c r="D44" s="136"/>
      <c r="E44" s="136">
        <f>'実質公債費比率（分子）の構造'!L$50</f>
        <v>22</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x14ac:dyDescent="0.15">
      <c r="A45" s="136" t="s">
        <v>54</v>
      </c>
      <c r="B45" s="136">
        <f>'実質公債費比率（分子）の構造'!K$49</f>
        <v>328</v>
      </c>
      <c r="C45" s="136"/>
      <c r="D45" s="136"/>
      <c r="E45" s="136">
        <f>'実質公債費比率（分子）の構造'!L$49</f>
        <v>350</v>
      </c>
      <c r="F45" s="136"/>
      <c r="G45" s="136"/>
      <c r="H45" s="136">
        <f>'実質公債費比率（分子）の構造'!M$49</f>
        <v>395</v>
      </c>
      <c r="I45" s="136"/>
      <c r="J45" s="136"/>
      <c r="K45" s="136">
        <f>'実質公債費比率（分子）の構造'!N$49</f>
        <v>398</v>
      </c>
      <c r="L45" s="136"/>
      <c r="M45" s="136"/>
      <c r="N45" s="136">
        <f>'実質公債費比率（分子）の構造'!O$49</f>
        <v>237</v>
      </c>
      <c r="O45" s="136"/>
      <c r="P45" s="136"/>
    </row>
    <row r="46" spans="1:16" x14ac:dyDescent="0.15">
      <c r="A46" s="136" t="s">
        <v>55</v>
      </c>
      <c r="B46" s="136">
        <f>'実質公債費比率（分子）の構造'!K$48</f>
        <v>217</v>
      </c>
      <c r="C46" s="136"/>
      <c r="D46" s="136"/>
      <c r="E46" s="136">
        <f>'実質公債費比率（分子）の構造'!L$48</f>
        <v>268</v>
      </c>
      <c r="F46" s="136"/>
      <c r="G46" s="136"/>
      <c r="H46" s="136">
        <f>'実質公債費比率（分子）の構造'!M$48</f>
        <v>260</v>
      </c>
      <c r="I46" s="136"/>
      <c r="J46" s="136"/>
      <c r="K46" s="136">
        <f>'実質公債費比率（分子）の構造'!N$48</f>
        <v>220</v>
      </c>
      <c r="L46" s="136"/>
      <c r="M46" s="136"/>
      <c r="N46" s="136">
        <f>'実質公債費比率（分子）の構造'!O$48</f>
        <v>226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1238</v>
      </c>
      <c r="C49" s="136"/>
      <c r="D49" s="136"/>
      <c r="E49" s="136">
        <f>'実質公債費比率（分子）の構造'!L$45</f>
        <v>1134</v>
      </c>
      <c r="F49" s="136"/>
      <c r="G49" s="136"/>
      <c r="H49" s="136">
        <f>'実質公債費比率（分子）の構造'!M$45</f>
        <v>1106</v>
      </c>
      <c r="I49" s="136"/>
      <c r="J49" s="136"/>
      <c r="K49" s="136">
        <f>'実質公債費比率（分子）の構造'!N$45</f>
        <v>1092</v>
      </c>
      <c r="L49" s="136"/>
      <c r="M49" s="136"/>
      <c r="N49" s="136">
        <f>'実質公債費比率（分子）の構造'!O$45</f>
        <v>918</v>
      </c>
      <c r="O49" s="136"/>
      <c r="P49" s="136"/>
    </row>
    <row r="50" spans="1:16" x14ac:dyDescent="0.15">
      <c r="A50" s="136" t="s">
        <v>59</v>
      </c>
      <c r="B50" s="136" t="e">
        <f>NA()</f>
        <v>#N/A</v>
      </c>
      <c r="C50" s="136">
        <f>IF(ISNUMBER('実質公債費比率（分子）の構造'!K$53),'実質公債費比率（分子）の構造'!K$53,NA())</f>
        <v>631</v>
      </c>
      <c r="D50" s="136" t="e">
        <f>NA()</f>
        <v>#N/A</v>
      </c>
      <c r="E50" s="136" t="e">
        <f>NA()</f>
        <v>#N/A</v>
      </c>
      <c r="F50" s="136">
        <f>IF(ISNUMBER('実質公債費比率（分子）の構造'!L$53),'実質公債費比率（分子）の構造'!L$53,NA())</f>
        <v>562</v>
      </c>
      <c r="G50" s="136" t="e">
        <f>NA()</f>
        <v>#N/A</v>
      </c>
      <c r="H50" s="136" t="e">
        <f>NA()</f>
        <v>#N/A</v>
      </c>
      <c r="I50" s="136">
        <f>IF(ISNUMBER('実質公債費比率（分子）の構造'!M$53),'実質公債費比率（分子）の構造'!M$53,NA())</f>
        <v>522</v>
      </c>
      <c r="J50" s="136" t="e">
        <f>NA()</f>
        <v>#N/A</v>
      </c>
      <c r="K50" s="136" t="e">
        <f>NA()</f>
        <v>#N/A</v>
      </c>
      <c r="L50" s="136">
        <f>IF(ISNUMBER('実質公債費比率（分子）の構造'!N$53),'実質公債費比率（分子）の構造'!N$53,NA())</f>
        <v>430</v>
      </c>
      <c r="M50" s="136" t="e">
        <f>NA()</f>
        <v>#N/A</v>
      </c>
      <c r="N50" s="136" t="e">
        <f>NA()</f>
        <v>#N/A</v>
      </c>
      <c r="O50" s="136">
        <f>IF(ISNUMBER('実質公債費比率（分子）の構造'!O$53),'実質公債費比率（分子）の構造'!O$53,NA())</f>
        <v>268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12044</v>
      </c>
      <c r="E56" s="135"/>
      <c r="F56" s="135"/>
      <c r="G56" s="135">
        <f>'将来負担比率（分子）の構造'!J$51</f>
        <v>11349</v>
      </c>
      <c r="H56" s="135"/>
      <c r="I56" s="135"/>
      <c r="J56" s="135">
        <f>'将来負担比率（分子）の構造'!K$51</f>
        <v>11012</v>
      </c>
      <c r="K56" s="135"/>
      <c r="L56" s="135"/>
      <c r="M56" s="135">
        <f>'将来負担比率（分子）の構造'!L$51</f>
        <v>10516</v>
      </c>
      <c r="N56" s="135"/>
      <c r="O56" s="135"/>
      <c r="P56" s="135">
        <f>'将来負担比率（分子）の構造'!M$51</f>
        <v>10415</v>
      </c>
    </row>
    <row r="57" spans="1:16" x14ac:dyDescent="0.15">
      <c r="A57" s="135" t="s">
        <v>35</v>
      </c>
      <c r="B57" s="135"/>
      <c r="C57" s="135"/>
      <c r="D57" s="135">
        <f>'将来負担比率（分子）の構造'!I$50</f>
        <v>480</v>
      </c>
      <c r="E57" s="135"/>
      <c r="F57" s="135"/>
      <c r="G57" s="135">
        <f>'将来負担比率（分子）の構造'!J$50</f>
        <v>435</v>
      </c>
      <c r="H57" s="135"/>
      <c r="I57" s="135"/>
      <c r="J57" s="135">
        <f>'将来負担比率（分子）の構造'!K$50</f>
        <v>378</v>
      </c>
      <c r="K57" s="135"/>
      <c r="L57" s="135"/>
      <c r="M57" s="135">
        <f>'将来負担比率（分子）の構造'!L$50</f>
        <v>338</v>
      </c>
      <c r="N57" s="135"/>
      <c r="O57" s="135"/>
      <c r="P57" s="135">
        <f>'将来負担比率（分子）の構造'!M$50</f>
        <v>291</v>
      </c>
    </row>
    <row r="58" spans="1:16" x14ac:dyDescent="0.15">
      <c r="A58" s="135" t="s">
        <v>34</v>
      </c>
      <c r="B58" s="135"/>
      <c r="C58" s="135"/>
      <c r="D58" s="135">
        <f>'将来負担比率（分子）の構造'!I$49</f>
        <v>2546</v>
      </c>
      <c r="E58" s="135"/>
      <c r="F58" s="135"/>
      <c r="G58" s="135">
        <f>'将来負担比率（分子）の構造'!J$49</f>
        <v>2417</v>
      </c>
      <c r="H58" s="135"/>
      <c r="I58" s="135"/>
      <c r="J58" s="135">
        <f>'将来負担比率（分子）の構造'!K$49</f>
        <v>2225</v>
      </c>
      <c r="K58" s="135"/>
      <c r="L58" s="135"/>
      <c r="M58" s="135">
        <f>'将来負担比率（分子）の構造'!L$49</f>
        <v>1944</v>
      </c>
      <c r="N58" s="135"/>
      <c r="O58" s="135"/>
      <c r="P58" s="135">
        <f>'将来負担比率（分子）の構造'!M$49</f>
        <v>1360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49</v>
      </c>
      <c r="L59" s="135"/>
      <c r="M59" s="135"/>
      <c r="N59" s="135">
        <f>'将来負担比率（分子）の構造'!M$48</f>
        <v>21</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2156</v>
      </c>
      <c r="C62" s="135"/>
      <c r="D62" s="135"/>
      <c r="E62" s="135">
        <f>'将来負担比率（分子）の構造'!J$45</f>
        <v>2031</v>
      </c>
      <c r="F62" s="135"/>
      <c r="G62" s="135"/>
      <c r="H62" s="135">
        <f>'将来負担比率（分子）の構造'!K$45</f>
        <v>1845</v>
      </c>
      <c r="I62" s="135"/>
      <c r="J62" s="135"/>
      <c r="K62" s="135">
        <f>'将来負担比率（分子）の構造'!L$45</f>
        <v>1634</v>
      </c>
      <c r="L62" s="135"/>
      <c r="M62" s="135"/>
      <c r="N62" s="135">
        <f>'将来負担比率（分子）の構造'!M$45</f>
        <v>1457</v>
      </c>
      <c r="O62" s="135"/>
      <c r="P62" s="135"/>
    </row>
    <row r="63" spans="1:16" x14ac:dyDescent="0.15">
      <c r="A63" s="135" t="s">
        <v>28</v>
      </c>
      <c r="B63" s="135">
        <f>'将来負担比率（分子）の構造'!I$44</f>
        <v>2294</v>
      </c>
      <c r="C63" s="135"/>
      <c r="D63" s="135"/>
      <c r="E63" s="135">
        <f>'将来負担比率（分子）の構造'!J$44</f>
        <v>2144</v>
      </c>
      <c r="F63" s="135"/>
      <c r="G63" s="135"/>
      <c r="H63" s="135">
        <f>'将来負担比率（分子）の構造'!K$44</f>
        <v>1858</v>
      </c>
      <c r="I63" s="135"/>
      <c r="J63" s="135"/>
      <c r="K63" s="135">
        <f>'将来負担比率（分子）の構造'!L$44</f>
        <v>1607</v>
      </c>
      <c r="L63" s="135"/>
      <c r="M63" s="135"/>
      <c r="N63" s="135">
        <f>'将来負担比率（分子）の構造'!M$44</f>
        <v>1692</v>
      </c>
      <c r="O63" s="135"/>
      <c r="P63" s="135"/>
    </row>
    <row r="64" spans="1:16" x14ac:dyDescent="0.15">
      <c r="A64" s="135" t="s">
        <v>27</v>
      </c>
      <c r="B64" s="135">
        <f>'将来負担比率（分子）の構造'!I$43</f>
        <v>3686</v>
      </c>
      <c r="C64" s="135"/>
      <c r="D64" s="135"/>
      <c r="E64" s="135">
        <f>'将来負担比率（分子）の構造'!J$43</f>
        <v>3668</v>
      </c>
      <c r="F64" s="135"/>
      <c r="G64" s="135"/>
      <c r="H64" s="135">
        <f>'将来負担比率（分子）の構造'!K$43</f>
        <v>3596</v>
      </c>
      <c r="I64" s="135"/>
      <c r="J64" s="135"/>
      <c r="K64" s="135">
        <f>'将来負担比率（分子）の構造'!L$43</f>
        <v>3307</v>
      </c>
      <c r="L64" s="135"/>
      <c r="M64" s="135"/>
      <c r="N64" s="135">
        <f>'将来負担比率（分子）の構造'!M$43</f>
        <v>2822</v>
      </c>
      <c r="O64" s="135"/>
      <c r="P64" s="135"/>
    </row>
    <row r="65" spans="1:16" x14ac:dyDescent="0.15">
      <c r="A65" s="135" t="s">
        <v>26</v>
      </c>
      <c r="B65" s="135">
        <f>'将来負担比率（分子）の構造'!I$42</f>
        <v>88</v>
      </c>
      <c r="C65" s="135"/>
      <c r="D65" s="135"/>
      <c r="E65" s="135">
        <f>'将来負担比率（分子）の構造'!J$42</f>
        <v>65</v>
      </c>
      <c r="F65" s="135"/>
      <c r="G65" s="135"/>
      <c r="H65" s="135">
        <f>'将来負担比率（分子）の構造'!K$42</f>
        <v>52</v>
      </c>
      <c r="I65" s="135"/>
      <c r="J65" s="135"/>
      <c r="K65" s="135">
        <f>'将来負担比率（分子）の構造'!L$42</f>
        <v>209</v>
      </c>
      <c r="L65" s="135"/>
      <c r="M65" s="135"/>
      <c r="N65" s="135">
        <f>'将来負担比率（分子）の構造'!M$42</f>
        <v>27</v>
      </c>
      <c r="O65" s="135"/>
      <c r="P65" s="135"/>
    </row>
    <row r="66" spans="1:16" x14ac:dyDescent="0.15">
      <c r="A66" s="135" t="s">
        <v>25</v>
      </c>
      <c r="B66" s="135">
        <f>'将来負担比率（分子）の構造'!I$41</f>
        <v>11610</v>
      </c>
      <c r="C66" s="135"/>
      <c r="D66" s="135"/>
      <c r="E66" s="135">
        <f>'将来負担比率（分子）の構造'!J$41</f>
        <v>10535</v>
      </c>
      <c r="F66" s="135"/>
      <c r="G66" s="135"/>
      <c r="H66" s="135">
        <f>'将来負担比率（分子）の構造'!K$41</f>
        <v>9442</v>
      </c>
      <c r="I66" s="135"/>
      <c r="J66" s="135"/>
      <c r="K66" s="135">
        <f>'将来負担比率（分子）の構造'!L$41</f>
        <v>8443</v>
      </c>
      <c r="L66" s="135"/>
      <c r="M66" s="135"/>
      <c r="N66" s="135">
        <f>'将来負担比率（分子）の構造'!M$41</f>
        <v>7498</v>
      </c>
      <c r="O66" s="135"/>
      <c r="P66" s="135"/>
    </row>
    <row r="67" spans="1:16" x14ac:dyDescent="0.15">
      <c r="A67" s="135" t="s">
        <v>63</v>
      </c>
      <c r="B67" s="135" t="e">
        <f>NA()</f>
        <v>#N/A</v>
      </c>
      <c r="C67" s="135">
        <f>IF(ISNUMBER('将来負担比率（分子）の構造'!I$52), IF('将来負担比率（分子）の構造'!I$52 &lt; 0, 0, '将来負担比率（分子）の構造'!I$52), NA())</f>
        <v>4764</v>
      </c>
      <c r="D67" s="135" t="e">
        <f>NA()</f>
        <v>#N/A</v>
      </c>
      <c r="E67" s="135" t="e">
        <f>NA()</f>
        <v>#N/A</v>
      </c>
      <c r="F67" s="135">
        <f>IF(ISNUMBER('将来負担比率（分子）の構造'!J$52), IF('将来負担比率（分子）の構造'!J$52 &lt; 0, 0, '将来負担比率（分子）の構造'!J$52), NA())</f>
        <v>4242</v>
      </c>
      <c r="G67" s="135" t="e">
        <f>NA()</f>
        <v>#N/A</v>
      </c>
      <c r="H67" s="135" t="e">
        <f>NA()</f>
        <v>#N/A</v>
      </c>
      <c r="I67" s="135">
        <f>IF(ISNUMBER('将来負担比率（分子）の構造'!K$52), IF('将来負担比率（分子）の構造'!K$52 &lt; 0, 0, '将来負担比率（分子）の構造'!K$52), NA())</f>
        <v>3179</v>
      </c>
      <c r="J67" s="135" t="e">
        <f>NA()</f>
        <v>#N/A</v>
      </c>
      <c r="K67" s="135" t="e">
        <f>NA()</f>
        <v>#N/A</v>
      </c>
      <c r="L67" s="135">
        <f>IF(ISNUMBER('将来負担比率（分子）の構造'!L$52), IF('将来負担比率（分子）の構造'!L$52 &lt; 0, 0, '将来負担比率（分子）の構造'!L$52), NA())</f>
        <v>2452</v>
      </c>
      <c r="M67" s="135" t="e">
        <f>NA()</f>
        <v>#N/A</v>
      </c>
      <c r="N67" s="135" t="e">
        <f>NA()</f>
        <v>#N/A</v>
      </c>
      <c r="O67" s="135">
        <f>IF(ISNUMBER('将来負担比率（分子）の構造'!M$52), IF('将来負担比率（分子）の構造'!M$52 &lt; 0, 0, '将来負担比率（分子）の構造'!M$52), NA())</f>
        <v>1451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1849051</v>
      </c>
      <c r="S5" s="669"/>
      <c r="T5" s="669"/>
      <c r="U5" s="669"/>
      <c r="V5" s="669"/>
      <c r="W5" s="669"/>
      <c r="X5" s="669"/>
      <c r="Y5" s="716"/>
      <c r="Z5" s="729">
        <v>17.899999999999999</v>
      </c>
      <c r="AA5" s="729"/>
      <c r="AB5" s="729"/>
      <c r="AC5" s="729"/>
      <c r="AD5" s="730">
        <v>1849027</v>
      </c>
      <c r="AE5" s="730"/>
      <c r="AF5" s="730"/>
      <c r="AG5" s="730"/>
      <c r="AH5" s="730"/>
      <c r="AI5" s="730"/>
      <c r="AJ5" s="730"/>
      <c r="AK5" s="730"/>
      <c r="AL5" s="717">
        <v>28.9</v>
      </c>
      <c r="AM5" s="686"/>
      <c r="AN5" s="686"/>
      <c r="AO5" s="718"/>
      <c r="AP5" s="705" t="s">
        <v>207</v>
      </c>
      <c r="AQ5" s="706"/>
      <c r="AR5" s="706"/>
      <c r="AS5" s="706"/>
      <c r="AT5" s="706"/>
      <c r="AU5" s="706"/>
      <c r="AV5" s="706"/>
      <c r="AW5" s="706"/>
      <c r="AX5" s="706"/>
      <c r="AY5" s="706"/>
      <c r="AZ5" s="706"/>
      <c r="BA5" s="706"/>
      <c r="BB5" s="706"/>
      <c r="BC5" s="706"/>
      <c r="BD5" s="706"/>
      <c r="BE5" s="706"/>
      <c r="BF5" s="707"/>
      <c r="BG5" s="618">
        <v>1849027</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159674</v>
      </c>
      <c r="S6" s="619"/>
      <c r="T6" s="619"/>
      <c r="U6" s="619"/>
      <c r="V6" s="619"/>
      <c r="W6" s="619"/>
      <c r="X6" s="619"/>
      <c r="Y6" s="620"/>
      <c r="Z6" s="671">
        <v>1.5</v>
      </c>
      <c r="AA6" s="671"/>
      <c r="AB6" s="671"/>
      <c r="AC6" s="671"/>
      <c r="AD6" s="672">
        <v>159674</v>
      </c>
      <c r="AE6" s="672"/>
      <c r="AF6" s="672"/>
      <c r="AG6" s="672"/>
      <c r="AH6" s="672"/>
      <c r="AI6" s="672"/>
      <c r="AJ6" s="672"/>
      <c r="AK6" s="672"/>
      <c r="AL6" s="641">
        <v>2.5</v>
      </c>
      <c r="AM6" s="673"/>
      <c r="AN6" s="673"/>
      <c r="AO6" s="674"/>
      <c r="AP6" s="615" t="s">
        <v>213</v>
      </c>
      <c r="AQ6" s="616"/>
      <c r="AR6" s="616"/>
      <c r="AS6" s="616"/>
      <c r="AT6" s="616"/>
      <c r="AU6" s="616"/>
      <c r="AV6" s="616"/>
      <c r="AW6" s="616"/>
      <c r="AX6" s="616"/>
      <c r="AY6" s="616"/>
      <c r="AZ6" s="616"/>
      <c r="BA6" s="616"/>
      <c r="BB6" s="616"/>
      <c r="BC6" s="616"/>
      <c r="BD6" s="616"/>
      <c r="BE6" s="616"/>
      <c r="BF6" s="617"/>
      <c r="BG6" s="618">
        <v>1849027</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110294</v>
      </c>
      <c r="CS6" s="619"/>
      <c r="CT6" s="619"/>
      <c r="CU6" s="619"/>
      <c r="CV6" s="619"/>
      <c r="CW6" s="619"/>
      <c r="CX6" s="619"/>
      <c r="CY6" s="620"/>
      <c r="CZ6" s="671">
        <v>1.1000000000000001</v>
      </c>
      <c r="DA6" s="671"/>
      <c r="DB6" s="671"/>
      <c r="DC6" s="671"/>
      <c r="DD6" s="624" t="s">
        <v>208</v>
      </c>
      <c r="DE6" s="619"/>
      <c r="DF6" s="619"/>
      <c r="DG6" s="619"/>
      <c r="DH6" s="619"/>
      <c r="DI6" s="619"/>
      <c r="DJ6" s="619"/>
      <c r="DK6" s="619"/>
      <c r="DL6" s="619"/>
      <c r="DM6" s="619"/>
      <c r="DN6" s="619"/>
      <c r="DO6" s="619"/>
      <c r="DP6" s="620"/>
      <c r="DQ6" s="624">
        <v>110294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2073</v>
      </c>
      <c r="S7" s="619"/>
      <c r="T7" s="619"/>
      <c r="U7" s="619"/>
      <c r="V7" s="619"/>
      <c r="W7" s="619"/>
      <c r="X7" s="619"/>
      <c r="Y7" s="620"/>
      <c r="Z7" s="671">
        <v>0</v>
      </c>
      <c r="AA7" s="671"/>
      <c r="AB7" s="671"/>
      <c r="AC7" s="671"/>
      <c r="AD7" s="672">
        <v>2073</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537230</v>
      </c>
      <c r="BH7" s="619"/>
      <c r="BI7" s="619"/>
      <c r="BJ7" s="619"/>
      <c r="BK7" s="619"/>
      <c r="BL7" s="619"/>
      <c r="BM7" s="619"/>
      <c r="BN7" s="620"/>
      <c r="BO7" s="671">
        <v>29.1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1303672</v>
      </c>
      <c r="CS7" s="619"/>
      <c r="CT7" s="619"/>
      <c r="CU7" s="619"/>
      <c r="CV7" s="619"/>
      <c r="CW7" s="619"/>
      <c r="CX7" s="619"/>
      <c r="CY7" s="620"/>
      <c r="CZ7" s="671">
        <v>12.8</v>
      </c>
      <c r="DA7" s="671"/>
      <c r="DB7" s="671"/>
      <c r="DC7" s="671"/>
      <c r="DD7" s="624">
        <v>216481</v>
      </c>
      <c r="DE7" s="619"/>
      <c r="DF7" s="619"/>
      <c r="DG7" s="619"/>
      <c r="DH7" s="619"/>
      <c r="DI7" s="619"/>
      <c r="DJ7" s="619"/>
      <c r="DK7" s="619"/>
      <c r="DL7" s="619"/>
      <c r="DM7" s="619"/>
      <c r="DN7" s="619"/>
      <c r="DO7" s="619"/>
      <c r="DP7" s="620"/>
      <c r="DQ7" s="624">
        <v>984481</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3885</v>
      </c>
      <c r="S8" s="619"/>
      <c r="T8" s="619"/>
      <c r="U8" s="619"/>
      <c r="V8" s="619"/>
      <c r="W8" s="619"/>
      <c r="X8" s="619"/>
      <c r="Y8" s="620"/>
      <c r="Z8" s="671">
        <v>0</v>
      </c>
      <c r="AA8" s="671"/>
      <c r="AB8" s="671"/>
      <c r="AC8" s="671"/>
      <c r="AD8" s="672">
        <v>3885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24432</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2561169</v>
      </c>
      <c r="CS8" s="619"/>
      <c r="CT8" s="619"/>
      <c r="CU8" s="619"/>
      <c r="CV8" s="619"/>
      <c r="CW8" s="619"/>
      <c r="CX8" s="619"/>
      <c r="CY8" s="620"/>
      <c r="CZ8" s="671">
        <v>25.1</v>
      </c>
      <c r="DA8" s="671"/>
      <c r="DB8" s="671"/>
      <c r="DC8" s="671"/>
      <c r="DD8" s="624">
        <v>113855</v>
      </c>
      <c r="DE8" s="619"/>
      <c r="DF8" s="619"/>
      <c r="DG8" s="619"/>
      <c r="DH8" s="619"/>
      <c r="DI8" s="619"/>
      <c r="DJ8" s="619"/>
      <c r="DK8" s="619"/>
      <c r="DL8" s="619"/>
      <c r="DM8" s="619"/>
      <c r="DN8" s="619"/>
      <c r="DO8" s="619"/>
      <c r="DP8" s="620"/>
      <c r="DQ8" s="624">
        <v>1420838</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2718</v>
      </c>
      <c r="S9" s="619"/>
      <c r="T9" s="619"/>
      <c r="U9" s="619"/>
      <c r="V9" s="619"/>
      <c r="W9" s="619"/>
      <c r="X9" s="619"/>
      <c r="Y9" s="620"/>
      <c r="Z9" s="671">
        <v>0</v>
      </c>
      <c r="AA9" s="671"/>
      <c r="AB9" s="671"/>
      <c r="AC9" s="671"/>
      <c r="AD9" s="672">
        <v>2718</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436950</v>
      </c>
      <c r="BH9" s="619"/>
      <c r="BI9" s="619"/>
      <c r="BJ9" s="619"/>
      <c r="BK9" s="619"/>
      <c r="BL9" s="619"/>
      <c r="BM9" s="619"/>
      <c r="BN9" s="620"/>
      <c r="BO9" s="671">
        <v>23.6</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1041208</v>
      </c>
      <c r="CS9" s="619"/>
      <c r="CT9" s="619"/>
      <c r="CU9" s="619"/>
      <c r="CV9" s="619"/>
      <c r="CW9" s="619"/>
      <c r="CX9" s="619"/>
      <c r="CY9" s="620"/>
      <c r="CZ9" s="671">
        <v>10.199999999999999</v>
      </c>
      <c r="DA9" s="671"/>
      <c r="DB9" s="671"/>
      <c r="DC9" s="671"/>
      <c r="DD9" s="624">
        <v>14340</v>
      </c>
      <c r="DE9" s="619"/>
      <c r="DF9" s="619"/>
      <c r="DG9" s="619"/>
      <c r="DH9" s="619"/>
      <c r="DI9" s="619"/>
      <c r="DJ9" s="619"/>
      <c r="DK9" s="619"/>
      <c r="DL9" s="619"/>
      <c r="DM9" s="619"/>
      <c r="DN9" s="619"/>
      <c r="DO9" s="619"/>
      <c r="DP9" s="620"/>
      <c r="DQ9" s="624">
        <v>1016133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295091</v>
      </c>
      <c r="S10" s="619"/>
      <c r="T10" s="619"/>
      <c r="U10" s="619"/>
      <c r="V10" s="619"/>
      <c r="W10" s="619"/>
      <c r="X10" s="619"/>
      <c r="Y10" s="620"/>
      <c r="Z10" s="671">
        <v>2.9</v>
      </c>
      <c r="AA10" s="671"/>
      <c r="AB10" s="671"/>
      <c r="AC10" s="671"/>
      <c r="AD10" s="672">
        <v>295091</v>
      </c>
      <c r="AE10" s="672"/>
      <c r="AF10" s="672"/>
      <c r="AG10" s="672"/>
      <c r="AH10" s="672"/>
      <c r="AI10" s="672"/>
      <c r="AJ10" s="672"/>
      <c r="AK10" s="672"/>
      <c r="AL10" s="641">
        <v>4.5999999999999996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36627</v>
      </c>
      <c r="BH10" s="619"/>
      <c r="BI10" s="619"/>
      <c r="BJ10" s="619"/>
      <c r="BK10" s="619"/>
      <c r="BL10" s="619"/>
      <c r="BM10" s="619"/>
      <c r="BN10" s="620"/>
      <c r="BO10" s="671">
        <v>2</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18349</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18349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39221</v>
      </c>
      <c r="BH11" s="619"/>
      <c r="BI11" s="619"/>
      <c r="BJ11" s="619"/>
      <c r="BK11" s="619"/>
      <c r="BL11" s="619"/>
      <c r="BM11" s="619"/>
      <c r="BN11" s="620"/>
      <c r="BO11" s="671">
        <v>2.1</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610363</v>
      </c>
      <c r="CS11" s="619"/>
      <c r="CT11" s="619"/>
      <c r="CU11" s="619"/>
      <c r="CV11" s="619"/>
      <c r="CW11" s="619"/>
      <c r="CX11" s="619"/>
      <c r="CY11" s="620"/>
      <c r="CZ11" s="671">
        <v>6</v>
      </c>
      <c r="DA11" s="671"/>
      <c r="DB11" s="671"/>
      <c r="DC11" s="671"/>
      <c r="DD11" s="624">
        <v>143956</v>
      </c>
      <c r="DE11" s="619"/>
      <c r="DF11" s="619"/>
      <c r="DG11" s="619"/>
      <c r="DH11" s="619"/>
      <c r="DI11" s="619"/>
      <c r="DJ11" s="619"/>
      <c r="DK11" s="619"/>
      <c r="DL11" s="619"/>
      <c r="DM11" s="619"/>
      <c r="DN11" s="619"/>
      <c r="DO11" s="619"/>
      <c r="DP11" s="620"/>
      <c r="DQ11" s="624">
        <v>308251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1144213</v>
      </c>
      <c r="BH12" s="619"/>
      <c r="BI12" s="619"/>
      <c r="BJ12" s="619"/>
      <c r="BK12" s="619"/>
      <c r="BL12" s="619"/>
      <c r="BM12" s="619"/>
      <c r="BN12" s="620"/>
      <c r="BO12" s="671">
        <v>61.9</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259275</v>
      </c>
      <c r="CS12" s="619"/>
      <c r="CT12" s="619"/>
      <c r="CU12" s="619"/>
      <c r="CV12" s="619"/>
      <c r="CW12" s="619"/>
      <c r="CX12" s="619"/>
      <c r="CY12" s="620"/>
      <c r="CZ12" s="671">
        <v>2.5</v>
      </c>
      <c r="DA12" s="671"/>
      <c r="DB12" s="671"/>
      <c r="DC12" s="671"/>
      <c r="DD12" s="624">
        <v>67410</v>
      </c>
      <c r="DE12" s="619"/>
      <c r="DF12" s="619"/>
      <c r="DG12" s="619"/>
      <c r="DH12" s="619"/>
      <c r="DI12" s="619"/>
      <c r="DJ12" s="619"/>
      <c r="DK12" s="619"/>
      <c r="DL12" s="619"/>
      <c r="DM12" s="619"/>
      <c r="DN12" s="619"/>
      <c r="DO12" s="619"/>
      <c r="DP12" s="620"/>
      <c r="DQ12" s="624">
        <v>183234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27088</v>
      </c>
      <c r="S13" s="619"/>
      <c r="T13" s="619"/>
      <c r="U13" s="619"/>
      <c r="V13" s="619"/>
      <c r="W13" s="619"/>
      <c r="X13" s="619"/>
      <c r="Y13" s="620"/>
      <c r="Z13" s="671">
        <v>0.3</v>
      </c>
      <c r="AA13" s="671"/>
      <c r="AB13" s="671"/>
      <c r="AC13" s="671"/>
      <c r="AD13" s="672">
        <v>27088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1124947</v>
      </c>
      <c r="BH13" s="619"/>
      <c r="BI13" s="619"/>
      <c r="BJ13" s="619"/>
      <c r="BK13" s="619"/>
      <c r="BL13" s="619"/>
      <c r="BM13" s="619"/>
      <c r="BN13" s="620"/>
      <c r="BO13" s="671">
        <v>60.8</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1051024</v>
      </c>
      <c r="CS13" s="619"/>
      <c r="CT13" s="619"/>
      <c r="CU13" s="619"/>
      <c r="CV13" s="619"/>
      <c r="CW13" s="619"/>
      <c r="CX13" s="619"/>
      <c r="CY13" s="620"/>
      <c r="CZ13" s="671">
        <v>10.3</v>
      </c>
      <c r="DA13" s="671"/>
      <c r="DB13" s="671"/>
      <c r="DC13" s="671"/>
      <c r="DD13" s="624">
        <v>428007</v>
      </c>
      <c r="DE13" s="619"/>
      <c r="DF13" s="619"/>
      <c r="DG13" s="619"/>
      <c r="DH13" s="619"/>
      <c r="DI13" s="619"/>
      <c r="DJ13" s="619"/>
      <c r="DK13" s="619"/>
      <c r="DL13" s="619"/>
      <c r="DM13" s="619"/>
      <c r="DN13" s="619"/>
      <c r="DO13" s="619"/>
      <c r="DP13" s="620"/>
      <c r="DQ13" s="624">
        <v>736189</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43008</v>
      </c>
      <c r="BH14" s="619"/>
      <c r="BI14" s="619"/>
      <c r="BJ14" s="619"/>
      <c r="BK14" s="619"/>
      <c r="BL14" s="619"/>
      <c r="BM14" s="619"/>
      <c r="BN14" s="620"/>
      <c r="BO14" s="671">
        <v>2.2999999999999998</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312764</v>
      </c>
      <c r="CS14" s="619"/>
      <c r="CT14" s="619"/>
      <c r="CU14" s="619"/>
      <c r="CV14" s="619"/>
      <c r="CW14" s="619"/>
      <c r="CX14" s="619"/>
      <c r="CY14" s="620"/>
      <c r="CZ14" s="671">
        <v>3.1</v>
      </c>
      <c r="DA14" s="671"/>
      <c r="DB14" s="671"/>
      <c r="DC14" s="671"/>
      <c r="DD14" s="624" t="s">
        <v>110</v>
      </c>
      <c r="DE14" s="619"/>
      <c r="DF14" s="619"/>
      <c r="DG14" s="619"/>
      <c r="DH14" s="619"/>
      <c r="DI14" s="619"/>
      <c r="DJ14" s="619"/>
      <c r="DK14" s="619"/>
      <c r="DL14" s="619"/>
      <c r="DM14" s="619"/>
      <c r="DN14" s="619"/>
      <c r="DO14" s="619"/>
      <c r="DP14" s="620"/>
      <c r="DQ14" s="624">
        <v>312051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3142</v>
      </c>
      <c r="S15" s="619"/>
      <c r="T15" s="619"/>
      <c r="U15" s="619"/>
      <c r="V15" s="619"/>
      <c r="W15" s="619"/>
      <c r="X15" s="619"/>
      <c r="Y15" s="620"/>
      <c r="Z15" s="671">
        <v>0</v>
      </c>
      <c r="AA15" s="671"/>
      <c r="AB15" s="671"/>
      <c r="AC15" s="671"/>
      <c r="AD15" s="672">
        <v>3142</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124576</v>
      </c>
      <c r="BH15" s="619"/>
      <c r="BI15" s="619"/>
      <c r="BJ15" s="619"/>
      <c r="BK15" s="619"/>
      <c r="BL15" s="619"/>
      <c r="BM15" s="619"/>
      <c r="BN15" s="620"/>
      <c r="BO15" s="671">
        <v>6.7</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1334857</v>
      </c>
      <c r="CS15" s="619"/>
      <c r="CT15" s="619"/>
      <c r="CU15" s="619"/>
      <c r="CV15" s="619"/>
      <c r="CW15" s="619"/>
      <c r="CX15" s="619"/>
      <c r="CY15" s="620"/>
      <c r="CZ15" s="671">
        <v>13.1</v>
      </c>
      <c r="DA15" s="671"/>
      <c r="DB15" s="671"/>
      <c r="DC15" s="671"/>
      <c r="DD15" s="624">
        <v>554128</v>
      </c>
      <c r="DE15" s="619"/>
      <c r="DF15" s="619"/>
      <c r="DG15" s="619"/>
      <c r="DH15" s="619"/>
      <c r="DI15" s="619"/>
      <c r="DJ15" s="619"/>
      <c r="DK15" s="619"/>
      <c r="DL15" s="619"/>
      <c r="DM15" s="619"/>
      <c r="DN15" s="619"/>
      <c r="DO15" s="619"/>
      <c r="DP15" s="620"/>
      <c r="DQ15" s="624">
        <v>818288</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4407766</v>
      </c>
      <c r="S16" s="619"/>
      <c r="T16" s="619"/>
      <c r="U16" s="619"/>
      <c r="V16" s="619"/>
      <c r="W16" s="619"/>
      <c r="X16" s="619"/>
      <c r="Y16" s="620"/>
      <c r="Z16" s="671">
        <v>42.7</v>
      </c>
      <c r="AA16" s="671"/>
      <c r="AB16" s="671"/>
      <c r="AC16" s="671"/>
      <c r="AD16" s="672">
        <v>4028692</v>
      </c>
      <c r="AE16" s="672"/>
      <c r="AF16" s="672"/>
      <c r="AG16" s="672"/>
      <c r="AH16" s="672"/>
      <c r="AI16" s="672"/>
      <c r="AJ16" s="672"/>
      <c r="AK16" s="672"/>
      <c r="AL16" s="641">
        <v>63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5170</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461</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4028692</v>
      </c>
      <c r="S17" s="619"/>
      <c r="T17" s="619"/>
      <c r="U17" s="619"/>
      <c r="V17" s="619"/>
      <c r="W17" s="619"/>
      <c r="X17" s="619"/>
      <c r="Y17" s="620"/>
      <c r="Z17" s="671">
        <v>39.1</v>
      </c>
      <c r="AA17" s="671"/>
      <c r="AB17" s="671"/>
      <c r="AC17" s="671"/>
      <c r="AD17" s="672">
        <v>4028692</v>
      </c>
      <c r="AE17" s="672"/>
      <c r="AF17" s="672"/>
      <c r="AG17" s="672"/>
      <c r="AH17" s="672"/>
      <c r="AI17" s="672"/>
      <c r="AJ17" s="672"/>
      <c r="AK17" s="672"/>
      <c r="AL17" s="641">
        <v>63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1605836</v>
      </c>
      <c r="CS17" s="619"/>
      <c r="CT17" s="619"/>
      <c r="CU17" s="619"/>
      <c r="CV17" s="619"/>
      <c r="CW17" s="619"/>
      <c r="CX17" s="619"/>
      <c r="CY17" s="620"/>
      <c r="CZ17" s="671">
        <v>15.7</v>
      </c>
      <c r="DA17" s="671"/>
      <c r="DB17" s="671"/>
      <c r="DC17" s="671"/>
      <c r="DD17" s="624" t="s">
        <v>110</v>
      </c>
      <c r="DE17" s="619"/>
      <c r="DF17" s="619"/>
      <c r="DG17" s="619"/>
      <c r="DH17" s="619"/>
      <c r="DI17" s="619"/>
      <c r="DJ17" s="619"/>
      <c r="DK17" s="619"/>
      <c r="DL17" s="619"/>
      <c r="DM17" s="619"/>
      <c r="DN17" s="619"/>
      <c r="DO17" s="619"/>
      <c r="DP17" s="620"/>
      <c r="DQ17" s="624">
        <v>1561063</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378997</v>
      </c>
      <c r="S18" s="619"/>
      <c r="T18" s="619"/>
      <c r="U18" s="619"/>
      <c r="V18" s="619"/>
      <c r="W18" s="619"/>
      <c r="X18" s="619"/>
      <c r="Y18" s="620"/>
      <c r="Z18" s="671">
        <v>3.7</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77</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24</v>
      </c>
      <c r="BH19" s="619"/>
      <c r="BI19" s="619"/>
      <c r="BJ19" s="619"/>
      <c r="BK19" s="619"/>
      <c r="BL19" s="619"/>
      <c r="BM19" s="619"/>
      <c r="BN19" s="620"/>
      <c r="BO19" s="671">
        <v>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6750488</v>
      </c>
      <c r="S20" s="619"/>
      <c r="T20" s="619"/>
      <c r="U20" s="619"/>
      <c r="V20" s="619"/>
      <c r="W20" s="619"/>
      <c r="X20" s="619"/>
      <c r="Y20" s="620"/>
      <c r="Z20" s="671">
        <v>65.400000000000006</v>
      </c>
      <c r="AA20" s="671"/>
      <c r="AB20" s="671"/>
      <c r="AC20" s="671"/>
      <c r="AD20" s="672">
        <v>6371390</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24</v>
      </c>
      <c r="BH20" s="619"/>
      <c r="BI20" s="619"/>
      <c r="BJ20" s="619"/>
      <c r="BK20" s="619"/>
      <c r="BL20" s="619"/>
      <c r="BM20" s="619"/>
      <c r="BN20" s="620"/>
      <c r="BO20" s="671">
        <v>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10213981</v>
      </c>
      <c r="CS20" s="619"/>
      <c r="CT20" s="619"/>
      <c r="CU20" s="619"/>
      <c r="CV20" s="619"/>
      <c r="CW20" s="619"/>
      <c r="CX20" s="619"/>
      <c r="CY20" s="620"/>
      <c r="CZ20" s="671">
        <v>100</v>
      </c>
      <c r="DA20" s="671"/>
      <c r="DB20" s="671"/>
      <c r="DC20" s="671"/>
      <c r="DD20" s="624">
        <v>1538177</v>
      </c>
      <c r="DE20" s="619"/>
      <c r="DF20" s="619"/>
      <c r="DG20" s="619"/>
      <c r="DH20" s="619"/>
      <c r="DI20" s="619"/>
      <c r="DJ20" s="619"/>
      <c r="DK20" s="619"/>
      <c r="DL20" s="619"/>
      <c r="DM20" s="619"/>
      <c r="DN20" s="619"/>
      <c r="DO20" s="619"/>
      <c r="DP20" s="620"/>
      <c r="DQ20" s="624">
        <v>7469632</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2658</v>
      </c>
      <c r="S21" s="619"/>
      <c r="T21" s="619"/>
      <c r="U21" s="619"/>
      <c r="V21" s="619"/>
      <c r="W21" s="619"/>
      <c r="X21" s="619"/>
      <c r="Y21" s="620"/>
      <c r="Z21" s="671">
        <v>0</v>
      </c>
      <c r="AA21" s="671"/>
      <c r="AB21" s="671"/>
      <c r="AC21" s="671"/>
      <c r="AD21" s="672">
        <v>2658</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22695</v>
      </c>
      <c r="S22" s="619"/>
      <c r="T22" s="619"/>
      <c r="U22" s="619"/>
      <c r="V22" s="619"/>
      <c r="W22" s="619"/>
      <c r="X22" s="619"/>
      <c r="Y22" s="620"/>
      <c r="Z22" s="671">
        <v>0.2</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70953</v>
      </c>
      <c r="S23" s="619"/>
      <c r="T23" s="619"/>
      <c r="U23" s="619"/>
      <c r="V23" s="619"/>
      <c r="W23" s="619"/>
      <c r="X23" s="619"/>
      <c r="Y23" s="620"/>
      <c r="Z23" s="671">
        <v>0.7</v>
      </c>
      <c r="AA23" s="671"/>
      <c r="AB23" s="671"/>
      <c r="AC23" s="671"/>
      <c r="AD23" s="672">
        <v>3314</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24</v>
      </c>
      <c r="BH23" s="619"/>
      <c r="BI23" s="619"/>
      <c r="BJ23" s="619"/>
      <c r="BK23" s="619"/>
      <c r="BL23" s="619"/>
      <c r="BM23" s="619"/>
      <c r="BN23" s="620"/>
      <c r="BO23" s="671">
        <v>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10538</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4228087</v>
      </c>
      <c r="CS24" s="669"/>
      <c r="CT24" s="669"/>
      <c r="CU24" s="669"/>
      <c r="CV24" s="669"/>
      <c r="CW24" s="669"/>
      <c r="CX24" s="669"/>
      <c r="CY24" s="716"/>
      <c r="CZ24" s="720">
        <v>41.4</v>
      </c>
      <c r="DA24" s="721"/>
      <c r="DB24" s="721"/>
      <c r="DC24" s="722"/>
      <c r="DD24" s="715">
        <v>3346450</v>
      </c>
      <c r="DE24" s="669"/>
      <c r="DF24" s="669"/>
      <c r="DG24" s="669"/>
      <c r="DH24" s="669"/>
      <c r="DI24" s="669"/>
      <c r="DJ24" s="669"/>
      <c r="DK24" s="716"/>
      <c r="DL24" s="715">
        <v>2520418</v>
      </c>
      <c r="DM24" s="669"/>
      <c r="DN24" s="669"/>
      <c r="DO24" s="669"/>
      <c r="DP24" s="669"/>
      <c r="DQ24" s="669"/>
      <c r="DR24" s="669"/>
      <c r="DS24" s="669"/>
      <c r="DT24" s="669"/>
      <c r="DU24" s="669"/>
      <c r="DV24" s="716"/>
      <c r="DW24" s="717">
        <v>39.4</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1181475</v>
      </c>
      <c r="S25" s="619"/>
      <c r="T25" s="619"/>
      <c r="U25" s="619"/>
      <c r="V25" s="619"/>
      <c r="W25" s="619"/>
      <c r="X25" s="619"/>
      <c r="Y25" s="620"/>
      <c r="Z25" s="671">
        <v>11.5</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1404542</v>
      </c>
      <c r="CS25" s="637"/>
      <c r="CT25" s="637"/>
      <c r="CU25" s="637"/>
      <c r="CV25" s="637"/>
      <c r="CW25" s="637"/>
      <c r="CX25" s="637"/>
      <c r="CY25" s="638"/>
      <c r="CZ25" s="621">
        <v>13.8</v>
      </c>
      <c r="DA25" s="639"/>
      <c r="DB25" s="639"/>
      <c r="DC25" s="640"/>
      <c r="DD25" s="624">
        <v>1349694</v>
      </c>
      <c r="DE25" s="637"/>
      <c r="DF25" s="637"/>
      <c r="DG25" s="637"/>
      <c r="DH25" s="637"/>
      <c r="DI25" s="637"/>
      <c r="DJ25" s="637"/>
      <c r="DK25" s="638"/>
      <c r="DL25" s="624">
        <v>1240151</v>
      </c>
      <c r="DM25" s="637"/>
      <c r="DN25" s="637"/>
      <c r="DO25" s="637"/>
      <c r="DP25" s="637"/>
      <c r="DQ25" s="637"/>
      <c r="DR25" s="637"/>
      <c r="DS25" s="637"/>
      <c r="DT25" s="637"/>
      <c r="DU25" s="637"/>
      <c r="DV25" s="638"/>
      <c r="DW25" s="641">
        <v>19.399999999999999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813906</v>
      </c>
      <c r="CS26" s="619"/>
      <c r="CT26" s="619"/>
      <c r="CU26" s="619"/>
      <c r="CV26" s="619"/>
      <c r="CW26" s="619"/>
      <c r="CX26" s="619"/>
      <c r="CY26" s="620"/>
      <c r="CZ26" s="621">
        <v>8</v>
      </c>
      <c r="DA26" s="639"/>
      <c r="DB26" s="639"/>
      <c r="DC26" s="640"/>
      <c r="DD26" s="624">
        <v>813906</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820254</v>
      </c>
      <c r="S27" s="619"/>
      <c r="T27" s="619"/>
      <c r="U27" s="619"/>
      <c r="V27" s="619"/>
      <c r="W27" s="619"/>
      <c r="X27" s="619"/>
      <c r="Y27" s="620"/>
      <c r="Z27" s="671">
        <v>8</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1849051</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1217709</v>
      </c>
      <c r="CS27" s="637"/>
      <c r="CT27" s="637"/>
      <c r="CU27" s="637"/>
      <c r="CV27" s="637"/>
      <c r="CW27" s="637"/>
      <c r="CX27" s="637"/>
      <c r="CY27" s="638"/>
      <c r="CZ27" s="621">
        <v>11.9</v>
      </c>
      <c r="DA27" s="639"/>
      <c r="DB27" s="639"/>
      <c r="DC27" s="640"/>
      <c r="DD27" s="624">
        <v>435693</v>
      </c>
      <c r="DE27" s="637"/>
      <c r="DF27" s="637"/>
      <c r="DG27" s="637"/>
      <c r="DH27" s="637"/>
      <c r="DI27" s="637"/>
      <c r="DJ27" s="637"/>
      <c r="DK27" s="638"/>
      <c r="DL27" s="624">
        <v>407008</v>
      </c>
      <c r="DM27" s="637"/>
      <c r="DN27" s="637"/>
      <c r="DO27" s="637"/>
      <c r="DP27" s="637"/>
      <c r="DQ27" s="637"/>
      <c r="DR27" s="637"/>
      <c r="DS27" s="637"/>
      <c r="DT27" s="637"/>
      <c r="DU27" s="637"/>
      <c r="DV27" s="638"/>
      <c r="DW27" s="641">
        <v>6.4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27103</v>
      </c>
      <c r="S28" s="619"/>
      <c r="T28" s="619"/>
      <c r="U28" s="619"/>
      <c r="V28" s="619"/>
      <c r="W28" s="619"/>
      <c r="X28" s="619"/>
      <c r="Y28" s="620"/>
      <c r="Z28" s="671">
        <v>0.3</v>
      </c>
      <c r="AA28" s="671"/>
      <c r="AB28" s="671"/>
      <c r="AC28" s="671"/>
      <c r="AD28" s="672">
        <v>11051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1605836</v>
      </c>
      <c r="CS28" s="619"/>
      <c r="CT28" s="619"/>
      <c r="CU28" s="619"/>
      <c r="CV28" s="619"/>
      <c r="CW28" s="619"/>
      <c r="CX28" s="619"/>
      <c r="CY28" s="620"/>
      <c r="CZ28" s="621">
        <v>15.7</v>
      </c>
      <c r="DA28" s="639"/>
      <c r="DB28" s="639"/>
      <c r="DC28" s="640"/>
      <c r="DD28" s="624">
        <v>1561063</v>
      </c>
      <c r="DE28" s="619"/>
      <c r="DF28" s="619"/>
      <c r="DG28" s="619"/>
      <c r="DH28" s="619"/>
      <c r="DI28" s="619"/>
      <c r="DJ28" s="619"/>
      <c r="DK28" s="620"/>
      <c r="DL28" s="624">
        <v>873259</v>
      </c>
      <c r="DM28" s="619"/>
      <c r="DN28" s="619"/>
      <c r="DO28" s="619"/>
      <c r="DP28" s="619"/>
      <c r="DQ28" s="619"/>
      <c r="DR28" s="619"/>
      <c r="DS28" s="619"/>
      <c r="DT28" s="619"/>
      <c r="DU28" s="619"/>
      <c r="DV28" s="620"/>
      <c r="DW28" s="641">
        <v>13.7</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3010</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1605787</v>
      </c>
      <c r="CS29" s="637"/>
      <c r="CT29" s="637"/>
      <c r="CU29" s="637"/>
      <c r="CV29" s="637"/>
      <c r="CW29" s="637"/>
      <c r="CX29" s="637"/>
      <c r="CY29" s="638"/>
      <c r="CZ29" s="621">
        <v>15.7</v>
      </c>
      <c r="DA29" s="639"/>
      <c r="DB29" s="639"/>
      <c r="DC29" s="640"/>
      <c r="DD29" s="624">
        <v>1561014</v>
      </c>
      <c r="DE29" s="637"/>
      <c r="DF29" s="637"/>
      <c r="DG29" s="637"/>
      <c r="DH29" s="637"/>
      <c r="DI29" s="637"/>
      <c r="DJ29" s="637"/>
      <c r="DK29" s="638"/>
      <c r="DL29" s="624">
        <v>873210</v>
      </c>
      <c r="DM29" s="637"/>
      <c r="DN29" s="637"/>
      <c r="DO29" s="637"/>
      <c r="DP29" s="637"/>
      <c r="DQ29" s="637"/>
      <c r="DR29" s="637"/>
      <c r="DS29" s="637"/>
      <c r="DT29" s="637"/>
      <c r="DU29" s="637"/>
      <c r="DV29" s="638"/>
      <c r="DW29" s="641">
        <v>13.7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698481</v>
      </c>
      <c r="S30" s="619"/>
      <c r="T30" s="619"/>
      <c r="U30" s="619"/>
      <c r="V30" s="619"/>
      <c r="W30" s="619"/>
      <c r="X30" s="619"/>
      <c r="Y30" s="620"/>
      <c r="Z30" s="671">
        <v>6.8</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93.6</v>
      </c>
      <c r="BN30" s="685"/>
      <c r="BO30" s="685"/>
      <c r="BP30" s="685"/>
      <c r="BQ30" s="687"/>
      <c r="BR30" s="684">
        <v>98.8</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1541036</v>
      </c>
      <c r="CS30" s="619"/>
      <c r="CT30" s="619"/>
      <c r="CU30" s="619"/>
      <c r="CV30" s="619"/>
      <c r="CW30" s="619"/>
      <c r="CX30" s="619"/>
      <c r="CY30" s="620"/>
      <c r="CZ30" s="621">
        <v>15.1</v>
      </c>
      <c r="DA30" s="639"/>
      <c r="DB30" s="639"/>
      <c r="DC30" s="640"/>
      <c r="DD30" s="624">
        <v>1496263</v>
      </c>
      <c r="DE30" s="619"/>
      <c r="DF30" s="619"/>
      <c r="DG30" s="619"/>
      <c r="DH30" s="619"/>
      <c r="DI30" s="619"/>
      <c r="DJ30" s="619"/>
      <c r="DK30" s="620"/>
      <c r="DL30" s="624">
        <v>808783</v>
      </c>
      <c r="DM30" s="619"/>
      <c r="DN30" s="619"/>
      <c r="DO30" s="619"/>
      <c r="DP30" s="619"/>
      <c r="DQ30" s="619"/>
      <c r="DR30" s="619"/>
      <c r="DS30" s="619"/>
      <c r="DT30" s="619"/>
      <c r="DU30" s="619"/>
      <c r="DV30" s="620"/>
      <c r="DW30" s="641">
        <v>12.7</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61349</v>
      </c>
      <c r="S31" s="619"/>
      <c r="T31" s="619"/>
      <c r="U31" s="619"/>
      <c r="V31" s="619"/>
      <c r="W31" s="619"/>
      <c r="X31" s="619"/>
      <c r="Y31" s="620"/>
      <c r="Z31" s="671">
        <v>0.6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94.6</v>
      </c>
      <c r="BN31" s="683"/>
      <c r="BO31" s="683"/>
      <c r="BP31" s="683"/>
      <c r="BQ31" s="647"/>
      <c r="BR31" s="682">
        <v>98.5</v>
      </c>
      <c r="BS31" s="637"/>
      <c r="BT31" s="637"/>
      <c r="BU31" s="637"/>
      <c r="BV31" s="637"/>
      <c r="BW31" s="637"/>
      <c r="BX31" s="673">
        <v>93.8</v>
      </c>
      <c r="BY31" s="683"/>
      <c r="BZ31" s="683"/>
      <c r="CA31" s="683"/>
      <c r="CB31" s="647"/>
      <c r="CD31" s="690"/>
      <c r="CE31" s="691"/>
      <c r="CF31" s="655" t="s">
        <v>295</v>
      </c>
      <c r="CG31" s="652"/>
      <c r="CH31" s="652"/>
      <c r="CI31" s="652"/>
      <c r="CJ31" s="652"/>
      <c r="CK31" s="652"/>
      <c r="CL31" s="652"/>
      <c r="CM31" s="652"/>
      <c r="CN31" s="652"/>
      <c r="CO31" s="652"/>
      <c r="CP31" s="652"/>
      <c r="CQ31" s="653"/>
      <c r="CR31" s="618">
        <v>64751</v>
      </c>
      <c r="CS31" s="637"/>
      <c r="CT31" s="637"/>
      <c r="CU31" s="637"/>
      <c r="CV31" s="637"/>
      <c r="CW31" s="637"/>
      <c r="CX31" s="637"/>
      <c r="CY31" s="638"/>
      <c r="CZ31" s="621">
        <v>0.6</v>
      </c>
      <c r="DA31" s="639"/>
      <c r="DB31" s="639"/>
      <c r="DC31" s="640"/>
      <c r="DD31" s="624">
        <v>64751</v>
      </c>
      <c r="DE31" s="637"/>
      <c r="DF31" s="637"/>
      <c r="DG31" s="637"/>
      <c r="DH31" s="637"/>
      <c r="DI31" s="637"/>
      <c r="DJ31" s="637"/>
      <c r="DK31" s="638"/>
      <c r="DL31" s="624">
        <v>64427</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71519</v>
      </c>
      <c r="S32" s="619"/>
      <c r="T32" s="619"/>
      <c r="U32" s="619"/>
      <c r="V32" s="619"/>
      <c r="W32" s="619"/>
      <c r="X32" s="619"/>
      <c r="Y32" s="620"/>
      <c r="Z32" s="671">
        <v>0.7</v>
      </c>
      <c r="AA32" s="671"/>
      <c r="AB32" s="671"/>
      <c r="AC32" s="671"/>
      <c r="AD32" s="672">
        <v>1980</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92.4</v>
      </c>
      <c r="BN32" s="603"/>
      <c r="BO32" s="603"/>
      <c r="BP32" s="603"/>
      <c r="BQ32" s="660"/>
      <c r="BR32" s="681">
        <v>98.8</v>
      </c>
      <c r="BS32" s="603"/>
      <c r="BT32" s="603"/>
      <c r="BU32" s="603"/>
      <c r="BV32" s="603"/>
      <c r="BW32" s="603"/>
      <c r="BX32" s="666">
        <v>92.5</v>
      </c>
      <c r="BY32" s="603"/>
      <c r="BZ32" s="603"/>
      <c r="CA32" s="603"/>
      <c r="CB32" s="660"/>
      <c r="CD32" s="692"/>
      <c r="CE32" s="693"/>
      <c r="CF32" s="655" t="s">
        <v>298</v>
      </c>
      <c r="CG32" s="652"/>
      <c r="CH32" s="652"/>
      <c r="CI32" s="652"/>
      <c r="CJ32" s="652"/>
      <c r="CK32" s="652"/>
      <c r="CL32" s="652"/>
      <c r="CM32" s="652"/>
      <c r="CN32" s="652"/>
      <c r="CO32" s="652"/>
      <c r="CP32" s="652"/>
      <c r="CQ32" s="653"/>
      <c r="CR32" s="618">
        <v>49</v>
      </c>
      <c r="CS32" s="619"/>
      <c r="CT32" s="619"/>
      <c r="CU32" s="619"/>
      <c r="CV32" s="619"/>
      <c r="CW32" s="619"/>
      <c r="CX32" s="619"/>
      <c r="CY32" s="620"/>
      <c r="CZ32" s="621">
        <v>0</v>
      </c>
      <c r="DA32" s="639"/>
      <c r="DB32" s="639"/>
      <c r="DC32" s="640"/>
      <c r="DD32" s="624">
        <v>49</v>
      </c>
      <c r="DE32" s="619"/>
      <c r="DF32" s="619"/>
      <c r="DG32" s="619"/>
      <c r="DH32" s="619"/>
      <c r="DI32" s="619"/>
      <c r="DJ32" s="619"/>
      <c r="DK32" s="620"/>
      <c r="DL32" s="624">
        <v>49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595700</v>
      </c>
      <c r="S33" s="619"/>
      <c r="T33" s="619"/>
      <c r="U33" s="619"/>
      <c r="V33" s="619"/>
      <c r="W33" s="619"/>
      <c r="X33" s="619"/>
      <c r="Y33" s="620"/>
      <c r="Z33" s="671">
        <v>5.8</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4442547</v>
      </c>
      <c r="CS33" s="637"/>
      <c r="CT33" s="637"/>
      <c r="CU33" s="637"/>
      <c r="CV33" s="637"/>
      <c r="CW33" s="637"/>
      <c r="CX33" s="637"/>
      <c r="CY33" s="638"/>
      <c r="CZ33" s="621">
        <v>43.5</v>
      </c>
      <c r="DA33" s="639"/>
      <c r="DB33" s="639"/>
      <c r="DC33" s="640"/>
      <c r="DD33" s="624">
        <v>3755825</v>
      </c>
      <c r="DE33" s="637"/>
      <c r="DF33" s="637"/>
      <c r="DG33" s="637"/>
      <c r="DH33" s="637"/>
      <c r="DI33" s="637"/>
      <c r="DJ33" s="637"/>
      <c r="DK33" s="638"/>
      <c r="DL33" s="624">
        <v>3262636</v>
      </c>
      <c r="DM33" s="637"/>
      <c r="DN33" s="637"/>
      <c r="DO33" s="637"/>
      <c r="DP33" s="637"/>
      <c r="DQ33" s="637"/>
      <c r="DR33" s="637"/>
      <c r="DS33" s="637"/>
      <c r="DT33" s="637"/>
      <c r="DU33" s="637"/>
      <c r="DV33" s="638"/>
      <c r="DW33" s="641">
        <v>51.1</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1086400</v>
      </c>
      <c r="CS34" s="619"/>
      <c r="CT34" s="619"/>
      <c r="CU34" s="619"/>
      <c r="CV34" s="619"/>
      <c r="CW34" s="619"/>
      <c r="CX34" s="619"/>
      <c r="CY34" s="620"/>
      <c r="CZ34" s="621">
        <v>10.6</v>
      </c>
      <c r="DA34" s="639"/>
      <c r="DB34" s="639"/>
      <c r="DC34" s="640"/>
      <c r="DD34" s="624">
        <v>865814</v>
      </c>
      <c r="DE34" s="619"/>
      <c r="DF34" s="619"/>
      <c r="DG34" s="619"/>
      <c r="DH34" s="619"/>
      <c r="DI34" s="619"/>
      <c r="DJ34" s="619"/>
      <c r="DK34" s="620"/>
      <c r="DL34" s="624">
        <v>678087</v>
      </c>
      <c r="DM34" s="619"/>
      <c r="DN34" s="619"/>
      <c r="DO34" s="619"/>
      <c r="DP34" s="619"/>
      <c r="DQ34" s="619"/>
      <c r="DR34" s="619"/>
      <c r="DS34" s="619"/>
      <c r="DT34" s="619"/>
      <c r="DU34" s="619"/>
      <c r="DV34" s="620"/>
      <c r="DW34" s="641">
        <v>10.6</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t="s">
        <v>110</v>
      </c>
      <c r="S35" s="619"/>
      <c r="T35" s="619"/>
      <c r="U35" s="619"/>
      <c r="V35" s="619"/>
      <c r="W35" s="619"/>
      <c r="X35" s="619"/>
      <c r="Y35" s="620"/>
      <c r="Z35" s="671" t="s">
        <v>110</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1708038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t="s">
        <v>208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252296</v>
      </c>
      <c r="CS35" s="637"/>
      <c r="CT35" s="637"/>
      <c r="CU35" s="637"/>
      <c r="CV35" s="637"/>
      <c r="CW35" s="637"/>
      <c r="CX35" s="637"/>
      <c r="CY35" s="638"/>
      <c r="CZ35" s="621">
        <v>2.5</v>
      </c>
      <c r="DA35" s="639"/>
      <c r="DB35" s="639"/>
      <c r="DC35" s="640"/>
      <c r="DD35" s="624">
        <v>228876</v>
      </c>
      <c r="DE35" s="637"/>
      <c r="DF35" s="637"/>
      <c r="DG35" s="637"/>
      <c r="DH35" s="637"/>
      <c r="DI35" s="637"/>
      <c r="DJ35" s="637"/>
      <c r="DK35" s="638"/>
      <c r="DL35" s="624">
        <v>207493</v>
      </c>
      <c r="DM35" s="637"/>
      <c r="DN35" s="637"/>
      <c r="DO35" s="637"/>
      <c r="DP35" s="637"/>
      <c r="DQ35" s="637"/>
      <c r="DR35" s="637"/>
      <c r="DS35" s="637"/>
      <c r="DT35" s="637"/>
      <c r="DU35" s="637"/>
      <c r="DV35" s="638"/>
      <c r="DW35" s="641">
        <v>3.2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10316223</v>
      </c>
      <c r="S36" s="659"/>
      <c r="T36" s="659"/>
      <c r="U36" s="659"/>
      <c r="V36" s="659"/>
      <c r="W36" s="659"/>
      <c r="X36" s="659"/>
      <c r="Y36" s="662"/>
      <c r="Z36" s="663">
        <v>100</v>
      </c>
      <c r="AA36" s="663"/>
      <c r="AB36" s="663"/>
      <c r="AC36" s="663"/>
      <c r="AD36" s="664">
        <v>6390393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433014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-37653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1805744</v>
      </c>
      <c r="CS36" s="619"/>
      <c r="CT36" s="619"/>
      <c r="CU36" s="619"/>
      <c r="CV36" s="619"/>
      <c r="CW36" s="619"/>
      <c r="CX36" s="619"/>
      <c r="CY36" s="620"/>
      <c r="CZ36" s="621">
        <v>17.7</v>
      </c>
      <c r="DA36" s="639"/>
      <c r="DB36" s="639"/>
      <c r="DC36" s="640"/>
      <c r="DD36" s="624">
        <v>1531519</v>
      </c>
      <c r="DE36" s="619"/>
      <c r="DF36" s="619"/>
      <c r="DG36" s="619"/>
      <c r="DH36" s="619"/>
      <c r="DI36" s="619"/>
      <c r="DJ36" s="619"/>
      <c r="DK36" s="620"/>
      <c r="DL36" s="624">
        <v>1463550</v>
      </c>
      <c r="DM36" s="619"/>
      <c r="DN36" s="619"/>
      <c r="DO36" s="619"/>
      <c r="DP36" s="619"/>
      <c r="DQ36" s="619"/>
      <c r="DR36" s="619"/>
      <c r="DS36" s="619"/>
      <c r="DT36" s="619"/>
      <c r="DU36" s="619"/>
      <c r="DV36" s="620"/>
      <c r="DW36" s="641">
        <v>22.9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360603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2894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821913</v>
      </c>
      <c r="CS37" s="637"/>
      <c r="CT37" s="637"/>
      <c r="CU37" s="637"/>
      <c r="CV37" s="637"/>
      <c r="CW37" s="637"/>
      <c r="CX37" s="637"/>
      <c r="CY37" s="638"/>
      <c r="CZ37" s="621">
        <v>8</v>
      </c>
      <c r="DA37" s="639"/>
      <c r="DB37" s="639"/>
      <c r="DC37" s="640"/>
      <c r="DD37" s="624">
        <v>821913</v>
      </c>
      <c r="DE37" s="637"/>
      <c r="DF37" s="637"/>
      <c r="DG37" s="637"/>
      <c r="DH37" s="637"/>
      <c r="DI37" s="637"/>
      <c r="DJ37" s="637"/>
      <c r="DK37" s="638"/>
      <c r="DL37" s="624">
        <v>821913</v>
      </c>
      <c r="DM37" s="637"/>
      <c r="DN37" s="637"/>
      <c r="DO37" s="637"/>
      <c r="DP37" s="637"/>
      <c r="DQ37" s="637"/>
      <c r="DR37" s="637"/>
      <c r="DS37" s="637"/>
      <c r="DT37" s="637"/>
      <c r="DU37" s="637"/>
      <c r="DV37" s="638"/>
      <c r="DW37" s="641">
        <v>12.9</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7333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4881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1260653</v>
      </c>
      <c r="CS38" s="619"/>
      <c r="CT38" s="619"/>
      <c r="CU38" s="619"/>
      <c r="CV38" s="619"/>
      <c r="CW38" s="619"/>
      <c r="CX38" s="619"/>
      <c r="CY38" s="620"/>
      <c r="CZ38" s="621">
        <v>12.3</v>
      </c>
      <c r="DA38" s="639"/>
      <c r="DB38" s="639"/>
      <c r="DC38" s="640"/>
      <c r="DD38" s="624">
        <v>1121806</v>
      </c>
      <c r="DE38" s="619"/>
      <c r="DF38" s="619"/>
      <c r="DG38" s="619"/>
      <c r="DH38" s="619"/>
      <c r="DI38" s="619"/>
      <c r="DJ38" s="619"/>
      <c r="DK38" s="620"/>
      <c r="DL38" s="624">
        <v>913506</v>
      </c>
      <c r="DM38" s="619"/>
      <c r="DN38" s="619"/>
      <c r="DO38" s="619"/>
      <c r="DP38" s="619"/>
      <c r="DQ38" s="619"/>
      <c r="DR38" s="619"/>
      <c r="DS38" s="619"/>
      <c r="DT38" s="619"/>
      <c r="DU38" s="619"/>
      <c r="DV38" s="620"/>
      <c r="DW38" s="641">
        <v>14.3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7038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29644</v>
      </c>
      <c r="CS39" s="637"/>
      <c r="CT39" s="637"/>
      <c r="CU39" s="637"/>
      <c r="CV39" s="637"/>
      <c r="CW39" s="637"/>
      <c r="CX39" s="637"/>
      <c r="CY39" s="638"/>
      <c r="CZ39" s="621">
        <v>0.3</v>
      </c>
      <c r="DA39" s="639"/>
      <c r="DB39" s="639"/>
      <c r="DC39" s="640"/>
      <c r="DD39" s="624" t="s">
        <v>110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302158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7810</v>
      </c>
      <c r="CS40" s="619"/>
      <c r="CT40" s="619"/>
      <c r="CU40" s="619"/>
      <c r="CV40" s="619"/>
      <c r="CW40" s="619"/>
      <c r="CX40" s="619"/>
      <c r="CY40" s="620"/>
      <c r="CZ40" s="621">
        <v>0.1</v>
      </c>
      <c r="DA40" s="639"/>
      <c r="DB40" s="639"/>
      <c r="DC40" s="640"/>
      <c r="DD40" s="624">
        <v>7810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597892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1543347</v>
      </c>
      <c r="CS42" s="619"/>
      <c r="CT42" s="619"/>
      <c r="CU42" s="619"/>
      <c r="CV42" s="619"/>
      <c r="CW42" s="619"/>
      <c r="CX42" s="619"/>
      <c r="CY42" s="620"/>
      <c r="CZ42" s="621">
        <v>15.1</v>
      </c>
      <c r="DA42" s="622"/>
      <c r="DB42" s="622"/>
      <c r="DC42" s="623"/>
      <c r="DD42" s="624">
        <v>367357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119</v>
      </c>
      <c r="CS43" s="637"/>
      <c r="CT43" s="637"/>
      <c r="CU43" s="637"/>
      <c r="CV43" s="637"/>
      <c r="CW43" s="637"/>
      <c r="CX43" s="637"/>
      <c r="CY43" s="638"/>
      <c r="CZ43" s="621" t="s">
        <v>119</v>
      </c>
      <c r="DA43" s="639"/>
      <c r="DB43" s="639"/>
      <c r="DC43" s="640"/>
      <c r="DD43" s="624" t="s">
        <v>119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1538177</v>
      </c>
      <c r="CS44" s="619"/>
      <c r="CT44" s="619"/>
      <c r="CU44" s="619"/>
      <c r="CV44" s="619"/>
      <c r="CW44" s="619"/>
      <c r="CX44" s="619"/>
      <c r="CY44" s="620"/>
      <c r="CZ44" s="621">
        <v>15.1</v>
      </c>
      <c r="DA44" s="622"/>
      <c r="DB44" s="622"/>
      <c r="DC44" s="623"/>
      <c r="DD44" s="624">
        <v>366896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947401</v>
      </c>
      <c r="CS45" s="637"/>
      <c r="CT45" s="637"/>
      <c r="CU45" s="637"/>
      <c r="CV45" s="637"/>
      <c r="CW45" s="637"/>
      <c r="CX45" s="637"/>
      <c r="CY45" s="638"/>
      <c r="CZ45" s="621">
        <v>9.3000000000000007</v>
      </c>
      <c r="DA45" s="639"/>
      <c r="DB45" s="639"/>
      <c r="DC45" s="640"/>
      <c r="DD45" s="624">
        <v>57218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520689</v>
      </c>
      <c r="CS46" s="619"/>
      <c r="CT46" s="619"/>
      <c r="CU46" s="619"/>
      <c r="CV46" s="619"/>
      <c r="CW46" s="619"/>
      <c r="CX46" s="619"/>
      <c r="CY46" s="620"/>
      <c r="CZ46" s="621">
        <v>5.0999999999999996</v>
      </c>
      <c r="DA46" s="622"/>
      <c r="DB46" s="622"/>
      <c r="DC46" s="623"/>
      <c r="DD46" s="624">
        <v>304332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5170</v>
      </c>
      <c r="CS47" s="637"/>
      <c r="CT47" s="637"/>
      <c r="CU47" s="637"/>
      <c r="CV47" s="637"/>
      <c r="CW47" s="637"/>
      <c r="CX47" s="637"/>
      <c r="CY47" s="638"/>
      <c r="CZ47" s="621">
        <v>0.1</v>
      </c>
      <c r="DA47" s="639"/>
      <c r="DB47" s="639"/>
      <c r="DC47" s="640"/>
      <c r="DD47" s="624">
        <v>461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10213981</v>
      </c>
      <c r="CS49" s="603"/>
      <c r="CT49" s="603"/>
      <c r="CU49" s="603"/>
      <c r="CV49" s="603"/>
      <c r="CW49" s="603"/>
      <c r="CX49" s="603"/>
      <c r="CY49" s="604"/>
      <c r="CZ49" s="605">
        <v>100</v>
      </c>
      <c r="DA49" s="606"/>
      <c r="DB49" s="606"/>
      <c r="DC49" s="607"/>
      <c r="DD49" s="608">
        <v>7469632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341</v>
      </c>
      <c r="DK2" s="1136"/>
      <c r="DL2" s="1136"/>
      <c r="DM2" s="1136"/>
      <c r="DN2" s="1136"/>
      <c r="DO2" s="1137"/>
      <c r="DP2" s="200"/>
      <c r="DQ2" s="1135" t="s">
        <v>342</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8"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3" t="s">
        <v>359</v>
      </c>
      <c r="DH5" s="1124"/>
      <c r="DI5" s="1124"/>
      <c r="DJ5" s="1124"/>
      <c r="DK5" s="1125"/>
      <c r="DL5" s="1123" t="s">
        <v>360</v>
      </c>
      <c r="DM5" s="1124"/>
      <c r="DN5" s="1124"/>
      <c r="DO5" s="1124"/>
      <c r="DP5" s="1125"/>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362</v>
      </c>
      <c r="C7" s="1076"/>
      <c r="D7" s="1076"/>
      <c r="E7" s="1076"/>
      <c r="F7" s="1076"/>
      <c r="G7" s="1076"/>
      <c r="H7" s="1076"/>
      <c r="I7" s="1076"/>
      <c r="J7" s="1076"/>
      <c r="K7" s="1076"/>
      <c r="L7" s="1076"/>
      <c r="M7" s="1076"/>
      <c r="N7" s="1076"/>
      <c r="O7" s="1076"/>
      <c r="P7" s="1077"/>
      <c r="Q7" s="1129">
        <v>10314</v>
      </c>
      <c r="R7" s="1130"/>
      <c r="S7" s="1130"/>
      <c r="T7" s="1130"/>
      <c r="U7" s="1130"/>
      <c r="V7" s="1130">
        <v>10212</v>
      </c>
      <c r="W7" s="1130"/>
      <c r="X7" s="1130"/>
      <c r="Y7" s="1130"/>
      <c r="Z7" s="1130"/>
      <c r="AA7" s="1130">
        <v>102</v>
      </c>
      <c r="AB7" s="1130"/>
      <c r="AC7" s="1130"/>
      <c r="AD7" s="1130"/>
      <c r="AE7" s="1131"/>
      <c r="AF7" s="1132">
        <v>85</v>
      </c>
      <c r="AG7" s="1133"/>
      <c r="AH7" s="1133"/>
      <c r="AI7" s="1133"/>
      <c r="AJ7" s="1134"/>
      <c r="AK7" s="1116">
        <v>9</v>
      </c>
      <c r="AL7" s="1117"/>
      <c r="AM7" s="1117"/>
      <c r="AN7" s="1117"/>
      <c r="AO7" s="1117"/>
      <c r="AP7" s="1117">
        <v>7498</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543</v>
      </c>
      <c r="BT7" s="1121"/>
      <c r="BU7" s="1121"/>
      <c r="BV7" s="1121"/>
      <c r="BW7" s="1121"/>
      <c r="BX7" s="1121"/>
      <c r="BY7" s="1121"/>
      <c r="BZ7" s="1121"/>
      <c r="CA7" s="1121"/>
      <c r="CB7" s="1121"/>
      <c r="CC7" s="1121"/>
      <c r="CD7" s="1121"/>
      <c r="CE7" s="1121"/>
      <c r="CF7" s="1121"/>
      <c r="CG7" s="1122"/>
      <c r="CH7" s="1113">
        <v>-1</v>
      </c>
      <c r="CI7" s="1114"/>
      <c r="CJ7" s="1114"/>
      <c r="CK7" s="1114"/>
      <c r="CL7" s="1115"/>
      <c r="CM7" s="1113">
        <v>150</v>
      </c>
      <c r="CN7" s="1114"/>
      <c r="CO7" s="1114"/>
      <c r="CP7" s="1114"/>
      <c r="CQ7" s="1115"/>
      <c r="CR7" s="1113">
        <v>15</v>
      </c>
      <c r="CS7" s="1114"/>
      <c r="CT7" s="1114"/>
      <c r="CU7" s="1114"/>
      <c r="CV7" s="1115"/>
      <c r="CW7" s="1113">
        <v>0</v>
      </c>
      <c r="CX7" s="1114"/>
      <c r="CY7" s="1114"/>
      <c r="CZ7" s="1114"/>
      <c r="DA7" s="1115"/>
      <c r="DB7" s="1113">
        <v>0</v>
      </c>
      <c r="DC7" s="1114"/>
      <c r="DD7" s="1114"/>
      <c r="DE7" s="1114"/>
      <c r="DF7" s="1115"/>
      <c r="DG7" s="1113">
        <v>0</v>
      </c>
      <c r="DH7" s="1114"/>
      <c r="DI7" s="1114"/>
      <c r="DJ7" s="1114"/>
      <c r="DK7" s="1115"/>
      <c r="DL7" s="1113">
        <v>0</v>
      </c>
      <c r="DM7" s="1114"/>
      <c r="DN7" s="1114"/>
      <c r="DO7" s="1114"/>
      <c r="DP7" s="1115"/>
      <c r="DQ7" s="1113">
        <v>0</v>
      </c>
      <c r="DR7" s="1114"/>
      <c r="DS7" s="1114"/>
      <c r="DT7" s="1114"/>
      <c r="DU7" s="1115"/>
      <c r="DV7" s="1140"/>
      <c r="DW7" s="1141"/>
      <c r="DX7" s="1141"/>
      <c r="DY7" s="1141"/>
      <c r="DZ7" s="1142"/>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2</v>
      </c>
      <c r="R8" s="1070"/>
      <c r="S8" s="1070"/>
      <c r="T8" s="1070"/>
      <c r="U8" s="1070"/>
      <c r="V8" s="1070">
        <v>2</v>
      </c>
      <c r="W8" s="1070"/>
      <c r="X8" s="1070"/>
      <c r="Y8" s="1070"/>
      <c r="Z8" s="1070"/>
      <c r="AA8" s="1070">
        <v>0</v>
      </c>
      <c r="AB8" s="1070"/>
      <c r="AC8" s="1070"/>
      <c r="AD8" s="1070"/>
      <c r="AE8" s="1071"/>
      <c r="AF8" s="1045">
        <v>0</v>
      </c>
      <c r="AG8" s="1046"/>
      <c r="AH8" s="1046"/>
      <c r="AI8" s="1046"/>
      <c r="AJ8" s="1047"/>
      <c r="AK8" s="1111">
        <v>0</v>
      </c>
      <c r="AL8" s="1112"/>
      <c r="AM8" s="1112"/>
      <c r="AN8" s="1112"/>
      <c r="AO8" s="1112"/>
      <c r="AP8" s="1112" t="s">
        <v>547</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0</v>
      </c>
      <c r="CI8" s="1016"/>
      <c r="CJ8" s="1016"/>
      <c r="CK8" s="1016"/>
      <c r="CL8" s="1017"/>
      <c r="CM8" s="1015">
        <v>0</v>
      </c>
      <c r="CN8" s="1016"/>
      <c r="CO8" s="1016"/>
      <c r="CP8" s="1016"/>
      <c r="CQ8" s="1017"/>
      <c r="CR8" s="1015">
        <v>1</v>
      </c>
      <c r="CS8" s="1016"/>
      <c r="CT8" s="1016"/>
      <c r="CU8" s="1016"/>
      <c r="CV8" s="1017"/>
      <c r="CW8" s="1015">
        <v>3</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25</v>
      </c>
      <c r="CI9" s="1016"/>
      <c r="CJ9" s="1016"/>
      <c r="CK9" s="1016"/>
      <c r="CL9" s="1017"/>
      <c r="CM9" s="1015">
        <v>-14</v>
      </c>
      <c r="CN9" s="1016"/>
      <c r="CO9" s="1016"/>
      <c r="CP9" s="1016"/>
      <c r="CQ9" s="1017"/>
      <c r="CR9" s="1015">
        <v>11</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t="s">
        <v>546</v>
      </c>
      <c r="BT10" s="1041"/>
      <c r="BU10" s="1041"/>
      <c r="BV10" s="1041"/>
      <c r="BW10" s="1041"/>
      <c r="BX10" s="1041"/>
      <c r="BY10" s="1041"/>
      <c r="BZ10" s="1041"/>
      <c r="CA10" s="1041"/>
      <c r="CB10" s="1041"/>
      <c r="CC10" s="1041"/>
      <c r="CD10" s="1041"/>
      <c r="CE10" s="1041"/>
      <c r="CF10" s="1041"/>
      <c r="CG10" s="1042"/>
      <c r="CH10" s="1015">
        <v>12</v>
      </c>
      <c r="CI10" s="1016"/>
      <c r="CJ10" s="1016"/>
      <c r="CK10" s="1016"/>
      <c r="CL10" s="1017"/>
      <c r="CM10" s="1015">
        <v>46</v>
      </c>
      <c r="CN10" s="1016"/>
      <c r="CO10" s="1016"/>
      <c r="CP10" s="1016"/>
      <c r="CQ10" s="1017"/>
      <c r="CR10" s="1015">
        <v>7</v>
      </c>
      <c r="CS10" s="1016"/>
      <c r="CT10" s="1016"/>
      <c r="CU10" s="1016"/>
      <c r="CV10" s="1017"/>
      <c r="CW10" s="1015">
        <v>5</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3">
        <v>10316</v>
      </c>
      <c r="R23" s="1094"/>
      <c r="S23" s="1094"/>
      <c r="T23" s="1094"/>
      <c r="U23" s="1094"/>
      <c r="V23" s="1094">
        <v>10214</v>
      </c>
      <c r="W23" s="1094"/>
      <c r="X23" s="1094"/>
      <c r="Y23" s="1094"/>
      <c r="Z23" s="1094"/>
      <c r="AA23" s="1094">
        <v>102</v>
      </c>
      <c r="AB23" s="1094"/>
      <c r="AC23" s="1094"/>
      <c r="AD23" s="1094"/>
      <c r="AE23" s="1095"/>
      <c r="AF23" s="1096">
        <v>85</v>
      </c>
      <c r="AG23" s="1094"/>
      <c r="AH23" s="1094"/>
      <c r="AI23" s="1094"/>
      <c r="AJ23" s="1097"/>
      <c r="AK23" s="1098"/>
      <c r="AL23" s="1099"/>
      <c r="AM23" s="1099"/>
      <c r="AN23" s="1099"/>
      <c r="AO23" s="1099"/>
      <c r="AP23" s="1094">
        <v>7498</v>
      </c>
      <c r="AQ23" s="1094"/>
      <c r="AR23" s="1094"/>
      <c r="AS23" s="1094"/>
      <c r="AT23" s="1094"/>
      <c r="AU23" s="1100"/>
      <c r="AV23" s="1100"/>
      <c r="AW23" s="1100"/>
      <c r="AX23" s="1100"/>
      <c r="AY23" s="1101"/>
      <c r="AZ23" s="1090">
        <v>-85</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4" t="s">
        <v>372</v>
      </c>
      <c r="AG26" s="1034"/>
      <c r="AH26" s="1034"/>
      <c r="AI26" s="1034"/>
      <c r="AJ26" s="1085"/>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377</v>
      </c>
      <c r="C28" s="1076"/>
      <c r="D28" s="1076"/>
      <c r="E28" s="1076"/>
      <c r="F28" s="1076"/>
      <c r="G28" s="1076"/>
      <c r="H28" s="1076"/>
      <c r="I28" s="1076"/>
      <c r="J28" s="1076"/>
      <c r="K28" s="1076"/>
      <c r="L28" s="1076"/>
      <c r="M28" s="1076"/>
      <c r="N28" s="1076"/>
      <c r="O28" s="1076"/>
      <c r="P28" s="1077"/>
      <c r="Q28" s="1078">
        <v>2542</v>
      </c>
      <c r="R28" s="1079"/>
      <c r="S28" s="1079"/>
      <c r="T28" s="1079"/>
      <c r="U28" s="1079"/>
      <c r="V28" s="1079">
        <v>2542</v>
      </c>
      <c r="W28" s="1079"/>
      <c r="X28" s="1079"/>
      <c r="Y28" s="1079"/>
      <c r="Z28" s="1079"/>
      <c r="AA28" s="1079" t="s">
        <v>531</v>
      </c>
      <c r="AB28" s="1079"/>
      <c r="AC28" s="1079"/>
      <c r="AD28" s="1079"/>
      <c r="AE28" s="1080"/>
      <c r="AF28" s="1081" t="s">
        <v>110</v>
      </c>
      <c r="AG28" s="1079"/>
      <c r="AH28" s="1079"/>
      <c r="AI28" s="1079"/>
      <c r="AJ28" s="1082"/>
      <c r="AK28" s="1083">
        <v>302</v>
      </c>
      <c r="AL28" s="1072"/>
      <c r="AM28" s="1072"/>
      <c r="AN28" s="1072"/>
      <c r="AO28" s="1072"/>
      <c r="AP28" s="1072" t="s">
        <v>531</v>
      </c>
      <c r="AQ28" s="1072"/>
      <c r="AR28" s="1072"/>
      <c r="AS28" s="1072"/>
      <c r="AT28" s="1072"/>
      <c r="AU28" s="1072" t="s">
        <v>531</v>
      </c>
      <c r="AV28" s="1072"/>
      <c r="AW28" s="1072"/>
      <c r="AX28" s="1072"/>
      <c r="AY28" s="1072"/>
      <c r="AZ28" s="1072" t="s">
        <v>531</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2361</v>
      </c>
      <c r="R29" s="1070"/>
      <c r="S29" s="1070"/>
      <c r="T29" s="1070"/>
      <c r="U29" s="1070"/>
      <c r="V29" s="1070">
        <v>2317</v>
      </c>
      <c r="W29" s="1070"/>
      <c r="X29" s="1070"/>
      <c r="Y29" s="1070"/>
      <c r="Z29" s="1070"/>
      <c r="AA29" s="1070">
        <v>44</v>
      </c>
      <c r="AB29" s="1070"/>
      <c r="AC29" s="1070"/>
      <c r="AD29" s="1070"/>
      <c r="AE29" s="1071"/>
      <c r="AF29" s="1045">
        <v>44</v>
      </c>
      <c r="AG29" s="1046"/>
      <c r="AH29" s="1046"/>
      <c r="AI29" s="1046"/>
      <c r="AJ29" s="1047"/>
      <c r="AK29" s="1006">
        <v>345</v>
      </c>
      <c r="AL29" s="997"/>
      <c r="AM29" s="997"/>
      <c r="AN29" s="997"/>
      <c r="AO29" s="997"/>
      <c r="AP29" s="997" t="s">
        <v>531</v>
      </c>
      <c r="AQ29" s="997"/>
      <c r="AR29" s="997"/>
      <c r="AS29" s="997"/>
      <c r="AT29" s="997"/>
      <c r="AU29" s="997" t="s">
        <v>531</v>
      </c>
      <c r="AV29" s="997"/>
      <c r="AW29" s="997"/>
      <c r="AX29" s="997"/>
      <c r="AY29" s="997"/>
      <c r="AZ29" s="997" t="s">
        <v>531</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168</v>
      </c>
      <c r="R30" s="1070"/>
      <c r="S30" s="1070"/>
      <c r="T30" s="1070"/>
      <c r="U30" s="1070"/>
      <c r="V30" s="1070">
        <v>167</v>
      </c>
      <c r="W30" s="1070"/>
      <c r="X30" s="1070"/>
      <c r="Y30" s="1070"/>
      <c r="Z30" s="1070"/>
      <c r="AA30" s="1070">
        <v>1</v>
      </c>
      <c r="AB30" s="1070"/>
      <c r="AC30" s="1070"/>
      <c r="AD30" s="1070"/>
      <c r="AE30" s="1071"/>
      <c r="AF30" s="1045">
        <v>1</v>
      </c>
      <c r="AG30" s="1046"/>
      <c r="AH30" s="1046"/>
      <c r="AI30" s="1046"/>
      <c r="AJ30" s="1047"/>
      <c r="AK30" s="1006">
        <v>247</v>
      </c>
      <c r="AL30" s="997"/>
      <c r="AM30" s="997"/>
      <c r="AN30" s="997"/>
      <c r="AO30" s="997"/>
      <c r="AP30" s="997" t="s">
        <v>531</v>
      </c>
      <c r="AQ30" s="997"/>
      <c r="AR30" s="997"/>
      <c r="AS30" s="997"/>
      <c r="AT30" s="997"/>
      <c r="AU30" s="997" t="s">
        <v>531</v>
      </c>
      <c r="AV30" s="997"/>
      <c r="AW30" s="997"/>
      <c r="AX30" s="997"/>
      <c r="AY30" s="997"/>
      <c r="AZ30" s="997" t="s">
        <v>531</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7</v>
      </c>
      <c r="R31" s="1070"/>
      <c r="S31" s="1070"/>
      <c r="T31" s="1070"/>
      <c r="U31" s="1070"/>
      <c r="V31" s="1070">
        <v>6</v>
      </c>
      <c r="W31" s="1070"/>
      <c r="X31" s="1070"/>
      <c r="Y31" s="1070"/>
      <c r="Z31" s="1070"/>
      <c r="AA31" s="1070">
        <v>1</v>
      </c>
      <c r="AB31" s="1070"/>
      <c r="AC31" s="1070"/>
      <c r="AD31" s="1070"/>
      <c r="AE31" s="1071"/>
      <c r="AF31" s="1045">
        <v>1</v>
      </c>
      <c r="AG31" s="1046"/>
      <c r="AH31" s="1046"/>
      <c r="AI31" s="1046"/>
      <c r="AJ31" s="1047"/>
      <c r="AK31" s="1006">
        <v>0</v>
      </c>
      <c r="AL31" s="997"/>
      <c r="AM31" s="997"/>
      <c r="AN31" s="997"/>
      <c r="AO31" s="997"/>
      <c r="AP31" s="997" t="s">
        <v>531</v>
      </c>
      <c r="AQ31" s="997"/>
      <c r="AR31" s="997"/>
      <c r="AS31" s="997"/>
      <c r="AT31" s="997"/>
      <c r="AU31" s="997" t="s">
        <v>531</v>
      </c>
      <c r="AV31" s="997"/>
      <c r="AW31" s="997"/>
      <c r="AX31" s="997"/>
      <c r="AY31" s="997"/>
      <c r="AZ31" s="997" t="s">
        <v>531</v>
      </c>
      <c r="BA31" s="997"/>
      <c r="BB31" s="997"/>
      <c r="BC31" s="997"/>
      <c r="BD31" s="997"/>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327</v>
      </c>
      <c r="R32" s="1070"/>
      <c r="S32" s="1070"/>
      <c r="T32" s="1070"/>
      <c r="U32" s="1070"/>
      <c r="V32" s="1070">
        <v>265</v>
      </c>
      <c r="W32" s="1070"/>
      <c r="X32" s="1070"/>
      <c r="Y32" s="1070"/>
      <c r="Z32" s="1070"/>
      <c r="AA32" s="1070">
        <v>62</v>
      </c>
      <c r="AB32" s="1070"/>
      <c r="AC32" s="1070"/>
      <c r="AD32" s="1070"/>
      <c r="AE32" s="1071"/>
      <c r="AF32" s="1045">
        <v>678</v>
      </c>
      <c r="AG32" s="1046"/>
      <c r="AH32" s="1046"/>
      <c r="AI32" s="1046"/>
      <c r="AJ32" s="1047"/>
      <c r="AK32" s="1006">
        <v>7</v>
      </c>
      <c r="AL32" s="997"/>
      <c r="AM32" s="997"/>
      <c r="AN32" s="997"/>
      <c r="AO32" s="997"/>
      <c r="AP32" s="997">
        <v>1298</v>
      </c>
      <c r="AQ32" s="997"/>
      <c r="AR32" s="997"/>
      <c r="AS32" s="997"/>
      <c r="AT32" s="997"/>
      <c r="AU32" s="997">
        <v>213</v>
      </c>
      <c r="AV32" s="997"/>
      <c r="AW32" s="997"/>
      <c r="AX32" s="997"/>
      <c r="AY32" s="997"/>
      <c r="AZ32" s="1068" t="s">
        <v>531</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411</v>
      </c>
      <c r="R33" s="1070"/>
      <c r="S33" s="1070"/>
      <c r="T33" s="1070"/>
      <c r="U33" s="1070"/>
      <c r="V33" s="1070">
        <v>411</v>
      </c>
      <c r="W33" s="1070"/>
      <c r="X33" s="1070"/>
      <c r="Y33" s="1070"/>
      <c r="Z33" s="1070"/>
      <c r="AA33" s="1070">
        <v>0</v>
      </c>
      <c r="AB33" s="1070"/>
      <c r="AC33" s="1070"/>
      <c r="AD33" s="1070"/>
      <c r="AE33" s="1071"/>
      <c r="AF33" s="1045">
        <v>0</v>
      </c>
      <c r="AG33" s="1046"/>
      <c r="AH33" s="1046"/>
      <c r="AI33" s="1046"/>
      <c r="AJ33" s="1047"/>
      <c r="AK33" s="1006">
        <v>307</v>
      </c>
      <c r="AL33" s="997"/>
      <c r="AM33" s="997"/>
      <c r="AN33" s="997"/>
      <c r="AO33" s="997"/>
      <c r="AP33" s="997">
        <v>2598</v>
      </c>
      <c r="AQ33" s="997"/>
      <c r="AR33" s="997"/>
      <c r="AS33" s="997"/>
      <c r="AT33" s="997"/>
      <c r="AU33" s="997">
        <v>2149</v>
      </c>
      <c r="AV33" s="997"/>
      <c r="AW33" s="997"/>
      <c r="AX33" s="997"/>
      <c r="AY33" s="997"/>
      <c r="AZ33" s="1068" t="s">
        <v>531</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60</v>
      </c>
      <c r="R34" s="1070"/>
      <c r="S34" s="1070"/>
      <c r="T34" s="1070"/>
      <c r="U34" s="1070"/>
      <c r="V34" s="1070">
        <v>60</v>
      </c>
      <c r="W34" s="1070"/>
      <c r="X34" s="1070"/>
      <c r="Y34" s="1070"/>
      <c r="Z34" s="1070"/>
      <c r="AA34" s="1070">
        <v>0</v>
      </c>
      <c r="AB34" s="1070"/>
      <c r="AC34" s="1070"/>
      <c r="AD34" s="1070"/>
      <c r="AE34" s="1071"/>
      <c r="AF34" s="1045">
        <v>0</v>
      </c>
      <c r="AG34" s="1046"/>
      <c r="AH34" s="1046"/>
      <c r="AI34" s="1046"/>
      <c r="AJ34" s="1047"/>
      <c r="AK34" s="1006">
        <v>53</v>
      </c>
      <c r="AL34" s="997"/>
      <c r="AM34" s="997"/>
      <c r="AN34" s="997"/>
      <c r="AO34" s="997"/>
      <c r="AP34" s="997">
        <v>519</v>
      </c>
      <c r="AQ34" s="997"/>
      <c r="AR34" s="997"/>
      <c r="AS34" s="997"/>
      <c r="AT34" s="997"/>
      <c r="AU34" s="997">
        <v>460</v>
      </c>
      <c r="AV34" s="997"/>
      <c r="AW34" s="997"/>
      <c r="AX34" s="997"/>
      <c r="AY34" s="997"/>
      <c r="AZ34" s="1068" t="s">
        <v>531</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724</v>
      </c>
      <c r="AG63" s="985"/>
      <c r="AH63" s="985"/>
      <c r="AI63" s="985"/>
      <c r="AJ63" s="1056"/>
      <c r="AK63" s="1057"/>
      <c r="AL63" s="989"/>
      <c r="AM63" s="989"/>
      <c r="AN63" s="989"/>
      <c r="AO63" s="989"/>
      <c r="AP63" s="985">
        <v>4415</v>
      </c>
      <c r="AQ63" s="985"/>
      <c r="AR63" s="985"/>
      <c r="AS63" s="985"/>
      <c r="AT63" s="985"/>
      <c r="AU63" s="985">
        <v>2822</v>
      </c>
      <c r="AV63" s="985"/>
      <c r="AW63" s="985"/>
      <c r="AX63" s="985"/>
      <c r="AY63" s="985"/>
      <c r="AZ63" s="1051"/>
      <c r="BA63" s="1051"/>
      <c r="BB63" s="1051"/>
      <c r="BC63" s="1051"/>
      <c r="BD63" s="1051"/>
      <c r="BE63" s="986"/>
      <c r="BF63" s="986"/>
      <c r="BG63" s="986"/>
      <c r="BH63" s="986"/>
      <c r="BI63" s="987"/>
      <c r="BJ63" s="1052">
        <v>-809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532</v>
      </c>
      <c r="C68" s="1012"/>
      <c r="D68" s="1012"/>
      <c r="E68" s="1012"/>
      <c r="F68" s="1012"/>
      <c r="G68" s="1012"/>
      <c r="H68" s="1012"/>
      <c r="I68" s="1012"/>
      <c r="J68" s="1012"/>
      <c r="K68" s="1012"/>
      <c r="L68" s="1012"/>
      <c r="M68" s="1012"/>
      <c r="N68" s="1012"/>
      <c r="O68" s="1012"/>
      <c r="P68" s="1013"/>
      <c r="Q68" s="1014">
        <v>2512</v>
      </c>
      <c r="R68" s="1008"/>
      <c r="S68" s="1008"/>
      <c r="T68" s="1008"/>
      <c r="U68" s="1008"/>
      <c r="V68" s="1008">
        <v>2500</v>
      </c>
      <c r="W68" s="1008"/>
      <c r="X68" s="1008"/>
      <c r="Y68" s="1008"/>
      <c r="Z68" s="1008"/>
      <c r="AA68" s="1008">
        <v>12</v>
      </c>
      <c r="AB68" s="1008"/>
      <c r="AC68" s="1008"/>
      <c r="AD68" s="1008"/>
      <c r="AE68" s="1008"/>
      <c r="AF68" s="1008">
        <v>12</v>
      </c>
      <c r="AG68" s="1008"/>
      <c r="AH68" s="1008"/>
      <c r="AI68" s="1008"/>
      <c r="AJ68" s="1008"/>
      <c r="AK68" s="1008">
        <v>32</v>
      </c>
      <c r="AL68" s="1008"/>
      <c r="AM68" s="1008"/>
      <c r="AN68" s="1008"/>
      <c r="AO68" s="1008"/>
      <c r="AP68" s="1008">
        <v>1385</v>
      </c>
      <c r="AQ68" s="1008"/>
      <c r="AR68" s="1008"/>
      <c r="AS68" s="1008"/>
      <c r="AT68" s="1008"/>
      <c r="AU68" s="1008">
        <v>1061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533</v>
      </c>
      <c r="C69" s="1001"/>
      <c r="D69" s="1001"/>
      <c r="E69" s="1001"/>
      <c r="F69" s="1001"/>
      <c r="G69" s="1001"/>
      <c r="H69" s="1001"/>
      <c r="I69" s="1001"/>
      <c r="J69" s="1001"/>
      <c r="K69" s="1001"/>
      <c r="L69" s="1001"/>
      <c r="M69" s="1001"/>
      <c r="N69" s="1001"/>
      <c r="O69" s="1001"/>
      <c r="P69" s="1002"/>
      <c r="Q69" s="1003">
        <v>2182</v>
      </c>
      <c r="R69" s="997"/>
      <c r="S69" s="997"/>
      <c r="T69" s="997"/>
      <c r="U69" s="997"/>
      <c r="V69" s="997">
        <v>2300</v>
      </c>
      <c r="W69" s="997"/>
      <c r="X69" s="997"/>
      <c r="Y69" s="997"/>
      <c r="Z69" s="997"/>
      <c r="AA69" s="997">
        <v>-118</v>
      </c>
      <c r="AB69" s="997"/>
      <c r="AC69" s="997"/>
      <c r="AD69" s="997"/>
      <c r="AE69" s="997"/>
      <c r="AF69" s="997">
        <v>-26</v>
      </c>
      <c r="AG69" s="997"/>
      <c r="AH69" s="997"/>
      <c r="AI69" s="997"/>
      <c r="AJ69" s="997"/>
      <c r="AK69" s="997">
        <v>535</v>
      </c>
      <c r="AL69" s="997"/>
      <c r="AM69" s="997"/>
      <c r="AN69" s="997"/>
      <c r="AO69" s="997"/>
      <c r="AP69" s="997">
        <v>828</v>
      </c>
      <c r="AQ69" s="997"/>
      <c r="AR69" s="997"/>
      <c r="AS69" s="997"/>
      <c r="AT69" s="997"/>
      <c r="AU69" s="997">
        <v>628</v>
      </c>
      <c r="AV69" s="997"/>
      <c r="AW69" s="997"/>
      <c r="AX69" s="997"/>
      <c r="AY69" s="997"/>
      <c r="AZ69" s="998" t="s">
        <v>534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1104</v>
      </c>
      <c r="R70" s="997"/>
      <c r="S70" s="997"/>
      <c r="T70" s="997"/>
      <c r="U70" s="997"/>
      <c r="V70" s="997">
        <v>1065</v>
      </c>
      <c r="W70" s="997"/>
      <c r="X70" s="997"/>
      <c r="Y70" s="997"/>
      <c r="Z70" s="997"/>
      <c r="AA70" s="997">
        <v>39</v>
      </c>
      <c r="AB70" s="997"/>
      <c r="AC70" s="997"/>
      <c r="AD70" s="997"/>
      <c r="AE70" s="997"/>
      <c r="AF70" s="997">
        <v>22</v>
      </c>
      <c r="AG70" s="997"/>
      <c r="AH70" s="997"/>
      <c r="AI70" s="997"/>
      <c r="AJ70" s="997"/>
      <c r="AK70" s="997">
        <v>44</v>
      </c>
      <c r="AL70" s="997"/>
      <c r="AM70" s="997"/>
      <c r="AN70" s="997"/>
      <c r="AO70" s="997"/>
      <c r="AP70" s="997">
        <v>17</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12251</v>
      </c>
      <c r="R71" s="997"/>
      <c r="S71" s="997"/>
      <c r="T71" s="997"/>
      <c r="U71" s="997"/>
      <c r="V71" s="997">
        <v>10146</v>
      </c>
      <c r="W71" s="997"/>
      <c r="X71" s="997"/>
      <c r="Y71" s="997"/>
      <c r="Z71" s="997"/>
      <c r="AA71" s="997">
        <v>2106</v>
      </c>
      <c r="AB71" s="997"/>
      <c r="AC71" s="997"/>
      <c r="AD71" s="997"/>
      <c r="AE71" s="997"/>
      <c r="AF71" s="997">
        <v>2106</v>
      </c>
      <c r="AG71" s="997"/>
      <c r="AH71" s="997"/>
      <c r="AI71" s="997"/>
      <c r="AJ71" s="997"/>
      <c r="AK71" s="997" t="s">
        <v>548</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482</v>
      </c>
      <c r="R73" s="997"/>
      <c r="S73" s="997"/>
      <c r="T73" s="997"/>
      <c r="U73" s="997"/>
      <c r="V73" s="997">
        <v>451</v>
      </c>
      <c r="W73" s="997"/>
      <c r="X73" s="997"/>
      <c r="Y73" s="997"/>
      <c r="Z73" s="997"/>
      <c r="AA73" s="997">
        <v>31</v>
      </c>
      <c r="AB73" s="997"/>
      <c r="AC73" s="997"/>
      <c r="AD73" s="997"/>
      <c r="AE73" s="997"/>
      <c r="AF73" s="997">
        <v>31</v>
      </c>
      <c r="AG73" s="997"/>
      <c r="AH73" s="997"/>
      <c r="AI73" s="997"/>
      <c r="AJ73" s="997"/>
      <c r="AK73" s="997">
        <v>20</v>
      </c>
      <c r="AL73" s="997"/>
      <c r="AM73" s="997"/>
      <c r="AN73" s="997"/>
      <c r="AO73" s="997"/>
      <c r="AP73" s="997" t="s">
        <v>548</v>
      </c>
      <c r="AQ73" s="997"/>
      <c r="AR73" s="997"/>
      <c r="AS73" s="997"/>
      <c r="AT73" s="997"/>
      <c r="AU73" s="997" t="s">
        <v>548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160773</v>
      </c>
      <c r="R74" s="997"/>
      <c r="S74" s="997"/>
      <c r="T74" s="997"/>
      <c r="U74" s="997"/>
      <c r="V74" s="997">
        <v>157982</v>
      </c>
      <c r="W74" s="997"/>
      <c r="X74" s="997"/>
      <c r="Y74" s="997"/>
      <c r="Z74" s="997"/>
      <c r="AA74" s="997">
        <v>2791</v>
      </c>
      <c r="AB74" s="997"/>
      <c r="AC74" s="997"/>
      <c r="AD74" s="997"/>
      <c r="AE74" s="997"/>
      <c r="AF74" s="997">
        <v>2789</v>
      </c>
      <c r="AG74" s="997"/>
      <c r="AH74" s="997"/>
      <c r="AI74" s="997"/>
      <c r="AJ74" s="997"/>
      <c r="AK74" s="997">
        <v>2417</v>
      </c>
      <c r="AL74" s="997"/>
      <c r="AM74" s="997"/>
      <c r="AN74" s="997"/>
      <c r="AO74" s="997"/>
      <c r="AP74" s="997" t="s">
        <v>548</v>
      </c>
      <c r="AQ74" s="997"/>
      <c r="AR74" s="997"/>
      <c r="AS74" s="997"/>
      <c r="AT74" s="997"/>
      <c r="AU74" s="997" t="s">
        <v>548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4">
        <v>961</v>
      </c>
      <c r="R75" s="1005"/>
      <c r="S75" s="1005"/>
      <c r="T75" s="1005"/>
      <c r="U75" s="1006"/>
      <c r="V75" s="1007">
        <v>937</v>
      </c>
      <c r="W75" s="1005"/>
      <c r="X75" s="1005"/>
      <c r="Y75" s="1005"/>
      <c r="Z75" s="1006"/>
      <c r="AA75" s="1007">
        <v>24</v>
      </c>
      <c r="AB75" s="1005"/>
      <c r="AC75" s="1005"/>
      <c r="AD75" s="1005"/>
      <c r="AE75" s="1006"/>
      <c r="AF75" s="1007">
        <v>24</v>
      </c>
      <c r="AG75" s="1005"/>
      <c r="AH75" s="1005"/>
      <c r="AI75" s="1005"/>
      <c r="AJ75" s="1006"/>
      <c r="AK75" s="1007">
        <v>5</v>
      </c>
      <c r="AL75" s="1005"/>
      <c r="AM75" s="1005"/>
      <c r="AN75" s="1005"/>
      <c r="AO75" s="1006"/>
      <c r="AP75" s="997" t="s">
        <v>548</v>
      </c>
      <c r="AQ75" s="997"/>
      <c r="AR75" s="997"/>
      <c r="AS75" s="997"/>
      <c r="AT75" s="997"/>
      <c r="AU75" s="997" t="s">
        <v>548</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541</v>
      </c>
      <c r="C76" s="1001"/>
      <c r="D76" s="1001"/>
      <c r="E76" s="1001"/>
      <c r="F76" s="1001"/>
      <c r="G76" s="1001"/>
      <c r="H76" s="1001"/>
      <c r="I76" s="1001"/>
      <c r="J76" s="1001"/>
      <c r="K76" s="1001"/>
      <c r="L76" s="1001"/>
      <c r="M76" s="1001"/>
      <c r="N76" s="1001"/>
      <c r="O76" s="1001"/>
      <c r="P76" s="1002"/>
      <c r="Q76" s="1004">
        <v>598</v>
      </c>
      <c r="R76" s="1005"/>
      <c r="S76" s="1005"/>
      <c r="T76" s="1005"/>
      <c r="U76" s="1006"/>
      <c r="V76" s="1007">
        <v>524</v>
      </c>
      <c r="W76" s="1005"/>
      <c r="X76" s="1005"/>
      <c r="Y76" s="1005"/>
      <c r="Z76" s="1006"/>
      <c r="AA76" s="1007">
        <v>74</v>
      </c>
      <c r="AB76" s="1005"/>
      <c r="AC76" s="1005"/>
      <c r="AD76" s="1005"/>
      <c r="AE76" s="1006"/>
      <c r="AF76" s="1007">
        <v>1052</v>
      </c>
      <c r="AG76" s="1005"/>
      <c r="AH76" s="1005"/>
      <c r="AI76" s="1005"/>
      <c r="AJ76" s="1006"/>
      <c r="AK76" s="1007">
        <v>46</v>
      </c>
      <c r="AL76" s="1005"/>
      <c r="AM76" s="1005"/>
      <c r="AN76" s="1005"/>
      <c r="AO76" s="1006"/>
      <c r="AP76" s="1007">
        <v>149</v>
      </c>
      <c r="AQ76" s="1005"/>
      <c r="AR76" s="1005"/>
      <c r="AS76" s="1005"/>
      <c r="AT76" s="1006"/>
      <c r="AU76" s="1007">
        <v>2</v>
      </c>
      <c r="AV76" s="1005"/>
      <c r="AW76" s="1005"/>
      <c r="AX76" s="1005"/>
      <c r="AY76" s="1006"/>
      <c r="AZ76" s="998" t="s">
        <v>542</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6018</v>
      </c>
      <c r="AG88" s="985"/>
      <c r="AH88" s="985"/>
      <c r="AI88" s="985"/>
      <c r="AJ88" s="985"/>
      <c r="AK88" s="989"/>
      <c r="AL88" s="989"/>
      <c r="AM88" s="989"/>
      <c r="AN88" s="989"/>
      <c r="AO88" s="989"/>
      <c r="AP88" s="985">
        <v>2379</v>
      </c>
      <c r="AQ88" s="985"/>
      <c r="AR88" s="985"/>
      <c r="AS88" s="985"/>
      <c r="AT88" s="985"/>
      <c r="AU88" s="985">
        <v>1692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34</v>
      </c>
      <c r="CS102" s="977"/>
      <c r="CT102" s="977"/>
      <c r="CU102" s="977"/>
      <c r="CV102" s="978"/>
      <c r="CW102" s="976">
        <v>8</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285</v>
      </c>
      <c r="AG109" s="918"/>
      <c r="AH109" s="918"/>
      <c r="AI109" s="918"/>
      <c r="AJ109" s="919"/>
      <c r="AK109" s="920" t="s">
        <v>284</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285</v>
      </c>
      <c r="BW109" s="918"/>
      <c r="BX109" s="918"/>
      <c r="BY109" s="918"/>
      <c r="BZ109" s="919"/>
      <c r="CA109" s="920" t="s">
        <v>284</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285</v>
      </c>
      <c r="DM109" s="918"/>
      <c r="DN109" s="918"/>
      <c r="DO109" s="918"/>
      <c r="DP109" s="919"/>
      <c r="DQ109" s="920" t="s">
        <v>284</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1105860</v>
      </c>
      <c r="AB110" s="903"/>
      <c r="AC110" s="903"/>
      <c r="AD110" s="903"/>
      <c r="AE110" s="904"/>
      <c r="AF110" s="905">
        <v>1092499</v>
      </c>
      <c r="AG110" s="903"/>
      <c r="AH110" s="903"/>
      <c r="AI110" s="903"/>
      <c r="AJ110" s="904"/>
      <c r="AK110" s="905">
        <v>917983</v>
      </c>
      <c r="AL110" s="903"/>
      <c r="AM110" s="903"/>
      <c r="AN110" s="903"/>
      <c r="AO110" s="904"/>
      <c r="AP110" s="906">
        <v>16.399999999999999</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9442418</v>
      </c>
      <c r="BR110" s="830"/>
      <c r="BS110" s="830"/>
      <c r="BT110" s="830"/>
      <c r="BU110" s="830"/>
      <c r="BV110" s="830">
        <v>8443179</v>
      </c>
      <c r="BW110" s="830"/>
      <c r="BX110" s="830"/>
      <c r="BY110" s="830"/>
      <c r="BZ110" s="830"/>
      <c r="CA110" s="830">
        <v>7497843</v>
      </c>
      <c r="CB110" s="830"/>
      <c r="CC110" s="830"/>
      <c r="CD110" s="830"/>
      <c r="CE110" s="830"/>
      <c r="CF110" s="891">
        <v>134</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52482</v>
      </c>
      <c r="BR111" s="801"/>
      <c r="BS111" s="801"/>
      <c r="BT111" s="801"/>
      <c r="BU111" s="801"/>
      <c r="BV111" s="801">
        <v>209132</v>
      </c>
      <c r="BW111" s="801"/>
      <c r="BX111" s="801"/>
      <c r="BY111" s="801"/>
      <c r="BZ111" s="801"/>
      <c r="CA111" s="801">
        <v>27422</v>
      </c>
      <c r="CB111" s="801"/>
      <c r="CC111" s="801"/>
      <c r="CD111" s="801"/>
      <c r="CE111" s="801"/>
      <c r="CF111" s="878">
        <v>0.5</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3596019</v>
      </c>
      <c r="BR112" s="801"/>
      <c r="BS112" s="801"/>
      <c r="BT112" s="801"/>
      <c r="BU112" s="801"/>
      <c r="BV112" s="801">
        <v>3307487</v>
      </c>
      <c r="BW112" s="801"/>
      <c r="BX112" s="801"/>
      <c r="BY112" s="801"/>
      <c r="BZ112" s="801"/>
      <c r="CA112" s="801">
        <v>2821861</v>
      </c>
      <c r="CB112" s="801"/>
      <c r="CC112" s="801"/>
      <c r="CD112" s="801"/>
      <c r="CE112" s="801"/>
      <c r="CF112" s="878">
        <v>50.4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259772</v>
      </c>
      <c r="AB113" s="939"/>
      <c r="AC113" s="939"/>
      <c r="AD113" s="939"/>
      <c r="AE113" s="940"/>
      <c r="AF113" s="941">
        <v>220171</v>
      </c>
      <c r="AG113" s="939"/>
      <c r="AH113" s="939"/>
      <c r="AI113" s="939"/>
      <c r="AJ113" s="940"/>
      <c r="AK113" s="941">
        <v>225785</v>
      </c>
      <c r="AL113" s="939"/>
      <c r="AM113" s="939"/>
      <c r="AN113" s="939"/>
      <c r="AO113" s="940"/>
      <c r="AP113" s="942">
        <v>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1858314</v>
      </c>
      <c r="BR113" s="801"/>
      <c r="BS113" s="801"/>
      <c r="BT113" s="801"/>
      <c r="BU113" s="801"/>
      <c r="BV113" s="801">
        <v>1607442</v>
      </c>
      <c r="BW113" s="801"/>
      <c r="BX113" s="801"/>
      <c r="BY113" s="801"/>
      <c r="BZ113" s="801"/>
      <c r="CA113" s="801">
        <v>1692150</v>
      </c>
      <c r="CB113" s="801"/>
      <c r="CC113" s="801"/>
      <c r="CD113" s="801"/>
      <c r="CE113" s="801"/>
      <c r="CF113" s="878">
        <v>30.2</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395350</v>
      </c>
      <c r="AB114" s="814"/>
      <c r="AC114" s="814"/>
      <c r="AD114" s="814"/>
      <c r="AE114" s="815"/>
      <c r="AF114" s="816">
        <v>397994</v>
      </c>
      <c r="AG114" s="814"/>
      <c r="AH114" s="814"/>
      <c r="AI114" s="814"/>
      <c r="AJ114" s="815"/>
      <c r="AK114" s="816">
        <v>237444</v>
      </c>
      <c r="AL114" s="814"/>
      <c r="AM114" s="814"/>
      <c r="AN114" s="814"/>
      <c r="AO114" s="815"/>
      <c r="AP114" s="784">
        <v>4.2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1844838</v>
      </c>
      <c r="BR114" s="801"/>
      <c r="BS114" s="801"/>
      <c r="BT114" s="801"/>
      <c r="BU114" s="801"/>
      <c r="BV114" s="801">
        <v>1633957</v>
      </c>
      <c r="BW114" s="801"/>
      <c r="BX114" s="801"/>
      <c r="BY114" s="801"/>
      <c r="BZ114" s="801"/>
      <c r="CA114" s="801">
        <v>1456604</v>
      </c>
      <c r="CB114" s="801"/>
      <c r="CC114" s="801"/>
      <c r="CD114" s="801"/>
      <c r="CE114" s="801"/>
      <c r="CF114" s="878">
        <v>26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36612</v>
      </c>
      <c r="DH114" s="814"/>
      <c r="DI114" s="814"/>
      <c r="DJ114" s="814"/>
      <c r="DK114" s="815"/>
      <c r="DL114" s="816">
        <v>153812</v>
      </c>
      <c r="DM114" s="814"/>
      <c r="DN114" s="814"/>
      <c r="DO114" s="814"/>
      <c r="DP114" s="815"/>
      <c r="DQ114" s="816">
        <v>18332</v>
      </c>
      <c r="DR114" s="814"/>
      <c r="DS114" s="814"/>
      <c r="DT114" s="814"/>
      <c r="DU114" s="815"/>
      <c r="DV114" s="784">
        <v>0.3</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12873</v>
      </c>
      <c r="AB115" s="939"/>
      <c r="AC115" s="939"/>
      <c r="AD115" s="939"/>
      <c r="AE115" s="940"/>
      <c r="AF115" s="941">
        <v>12822</v>
      </c>
      <c r="AG115" s="939"/>
      <c r="AH115" s="939"/>
      <c r="AI115" s="939"/>
      <c r="AJ115" s="940"/>
      <c r="AK115" s="941">
        <v>12774</v>
      </c>
      <c r="AL115" s="939"/>
      <c r="AM115" s="939"/>
      <c r="AN115" s="939"/>
      <c r="AO115" s="940"/>
      <c r="AP115" s="942">
        <v>0.2</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61</v>
      </c>
      <c r="AB116" s="814"/>
      <c r="AC116" s="814"/>
      <c r="AD116" s="814"/>
      <c r="AE116" s="815"/>
      <c r="AF116" s="816">
        <v>46</v>
      </c>
      <c r="AG116" s="814"/>
      <c r="AH116" s="814"/>
      <c r="AI116" s="814"/>
      <c r="AJ116" s="815"/>
      <c r="AK116" s="816">
        <v>49</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15870</v>
      </c>
      <c r="DH116" s="814"/>
      <c r="DI116" s="814"/>
      <c r="DJ116" s="814"/>
      <c r="DK116" s="815"/>
      <c r="DL116" s="816">
        <v>55320</v>
      </c>
      <c r="DM116" s="814"/>
      <c r="DN116" s="814"/>
      <c r="DO116" s="814"/>
      <c r="DP116" s="815"/>
      <c r="DQ116" s="816">
        <v>9090</v>
      </c>
      <c r="DR116" s="814"/>
      <c r="DS116" s="814"/>
      <c r="DT116" s="814"/>
      <c r="DU116" s="815"/>
      <c r="DV116" s="784">
        <v>0.2</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1773916</v>
      </c>
      <c r="AB117" s="925"/>
      <c r="AC117" s="925"/>
      <c r="AD117" s="925"/>
      <c r="AE117" s="926"/>
      <c r="AF117" s="928">
        <v>1723532</v>
      </c>
      <c r="AG117" s="925"/>
      <c r="AH117" s="925"/>
      <c r="AI117" s="925"/>
      <c r="AJ117" s="926"/>
      <c r="AK117" s="928">
        <v>1394035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v>48656</v>
      </c>
      <c r="BW117" s="888"/>
      <c r="BX117" s="888"/>
      <c r="BY117" s="888"/>
      <c r="BZ117" s="888"/>
      <c r="CA117" s="888">
        <v>21355</v>
      </c>
      <c r="CB117" s="888"/>
      <c r="CC117" s="888"/>
      <c r="CD117" s="888"/>
      <c r="CE117" s="888"/>
      <c r="CF117" s="878">
        <v>0.4</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285</v>
      </c>
      <c r="AG118" s="918"/>
      <c r="AH118" s="918"/>
      <c r="AI118" s="918"/>
      <c r="AJ118" s="919"/>
      <c r="AK118" s="920" t="s">
        <v>284</v>
      </c>
      <c r="AL118" s="918"/>
      <c r="AM118" s="918"/>
      <c r="AN118" s="918"/>
      <c r="AO118" s="919"/>
      <c r="AP118" s="921" t="s">
        <v>401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16794071</v>
      </c>
      <c r="BR118" s="888"/>
      <c r="BS118" s="888"/>
      <c r="BT118" s="888"/>
      <c r="BU118" s="888"/>
      <c r="BV118" s="888">
        <v>15249853</v>
      </c>
      <c r="BW118" s="888"/>
      <c r="BX118" s="888"/>
      <c r="BY118" s="888"/>
      <c r="BZ118" s="888"/>
      <c r="CA118" s="888">
        <v>13517235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2224955</v>
      </c>
      <c r="BR119" s="830"/>
      <c r="BS119" s="830"/>
      <c r="BT119" s="830"/>
      <c r="BU119" s="830"/>
      <c r="BV119" s="830">
        <v>1943698</v>
      </c>
      <c r="BW119" s="830"/>
      <c r="BX119" s="830"/>
      <c r="BY119" s="830"/>
      <c r="BZ119" s="830"/>
      <c r="CA119" s="830">
        <v>1359887</v>
      </c>
      <c r="CB119" s="830"/>
      <c r="CC119" s="830"/>
      <c r="CD119" s="830"/>
      <c r="CE119" s="830"/>
      <c r="CF119" s="891">
        <v>24.3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377775</v>
      </c>
      <c r="BR120" s="801"/>
      <c r="BS120" s="801"/>
      <c r="BT120" s="801"/>
      <c r="BU120" s="801"/>
      <c r="BV120" s="801">
        <v>338118</v>
      </c>
      <c r="BW120" s="801"/>
      <c r="BX120" s="801"/>
      <c r="BY120" s="801"/>
      <c r="BZ120" s="801"/>
      <c r="CA120" s="801">
        <v>291294</v>
      </c>
      <c r="CB120" s="801"/>
      <c r="CC120" s="801"/>
      <c r="CD120" s="801"/>
      <c r="CE120" s="801"/>
      <c r="CF120" s="878">
        <v>5.2</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2615874</v>
      </c>
      <c r="DH120" s="830"/>
      <c r="DI120" s="830"/>
      <c r="DJ120" s="830"/>
      <c r="DK120" s="830"/>
      <c r="DL120" s="830">
        <v>2378284</v>
      </c>
      <c r="DM120" s="830"/>
      <c r="DN120" s="830"/>
      <c r="DO120" s="830"/>
      <c r="DP120" s="830"/>
      <c r="DQ120" s="830">
        <v>2148672</v>
      </c>
      <c r="DR120" s="830"/>
      <c r="DS120" s="830"/>
      <c r="DT120" s="830"/>
      <c r="DU120" s="830"/>
      <c r="DV120" s="831">
        <v>38.4</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11012247</v>
      </c>
      <c r="BR121" s="888"/>
      <c r="BS121" s="888"/>
      <c r="BT121" s="888"/>
      <c r="BU121" s="888"/>
      <c r="BV121" s="888">
        <v>10516045</v>
      </c>
      <c r="BW121" s="888"/>
      <c r="BX121" s="888"/>
      <c r="BY121" s="888"/>
      <c r="BZ121" s="888"/>
      <c r="CA121" s="888">
        <v>10414896</v>
      </c>
      <c r="CB121" s="888"/>
      <c r="CC121" s="888"/>
      <c r="CD121" s="888"/>
      <c r="CE121" s="888"/>
      <c r="CF121" s="889">
        <v>186.1</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512773</v>
      </c>
      <c r="DH121" s="801"/>
      <c r="DI121" s="801"/>
      <c r="DJ121" s="801"/>
      <c r="DK121" s="801"/>
      <c r="DL121" s="801">
        <v>484130</v>
      </c>
      <c r="DM121" s="801"/>
      <c r="DN121" s="801"/>
      <c r="DO121" s="801"/>
      <c r="DP121" s="801"/>
      <c r="DQ121" s="801">
        <v>460329</v>
      </c>
      <c r="DR121" s="801"/>
      <c r="DS121" s="801"/>
      <c r="DT121" s="801"/>
      <c r="DU121" s="801"/>
      <c r="DV121" s="853">
        <v>8.1999999999999993</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9120</v>
      </c>
      <c r="AB122" s="814"/>
      <c r="AC122" s="814"/>
      <c r="AD122" s="814"/>
      <c r="AE122" s="815"/>
      <c r="AF122" s="816">
        <v>9133</v>
      </c>
      <c r="AG122" s="814"/>
      <c r="AH122" s="814"/>
      <c r="AI122" s="814"/>
      <c r="AJ122" s="815"/>
      <c r="AK122" s="816">
        <v>9146</v>
      </c>
      <c r="AL122" s="814"/>
      <c r="AM122" s="814"/>
      <c r="AN122" s="814"/>
      <c r="AO122" s="815"/>
      <c r="AP122" s="784">
        <v>0.2</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13614977</v>
      </c>
      <c r="BR122" s="870"/>
      <c r="BS122" s="870"/>
      <c r="BT122" s="870"/>
      <c r="BU122" s="870"/>
      <c r="BV122" s="870">
        <v>12797861</v>
      </c>
      <c r="BW122" s="870"/>
      <c r="BX122" s="870"/>
      <c r="BY122" s="870"/>
      <c r="BZ122" s="870"/>
      <c r="CA122" s="870">
        <v>12066077</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467372</v>
      </c>
      <c r="DH122" s="801"/>
      <c r="DI122" s="801"/>
      <c r="DJ122" s="801"/>
      <c r="DK122" s="801"/>
      <c r="DL122" s="801">
        <v>445073</v>
      </c>
      <c r="DM122" s="801"/>
      <c r="DN122" s="801"/>
      <c r="DO122" s="801"/>
      <c r="DP122" s="801"/>
      <c r="DQ122" s="801">
        <v>212860</v>
      </c>
      <c r="DR122" s="801"/>
      <c r="DS122" s="801"/>
      <c r="DT122" s="801"/>
      <c r="DU122" s="801"/>
      <c r="DV122" s="853">
        <v>3.8</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3390</v>
      </c>
      <c r="AB123" s="814"/>
      <c r="AC123" s="814"/>
      <c r="AD123" s="814"/>
      <c r="AE123" s="815"/>
      <c r="AF123" s="816">
        <v>3390</v>
      </c>
      <c r="AG123" s="814"/>
      <c r="AH123" s="814"/>
      <c r="AI123" s="814"/>
      <c r="AJ123" s="815"/>
      <c r="AK123" s="816">
        <v>3390</v>
      </c>
      <c r="AL123" s="814"/>
      <c r="AM123" s="814"/>
      <c r="AN123" s="814"/>
      <c r="AO123" s="815"/>
      <c r="AP123" s="784">
        <v>0.1</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55.1</v>
      </c>
      <c r="BR123" s="862"/>
      <c r="BS123" s="862"/>
      <c r="BT123" s="862"/>
      <c r="BU123" s="862"/>
      <c r="BV123" s="862">
        <v>43.8</v>
      </c>
      <c r="BW123" s="862"/>
      <c r="BX123" s="862"/>
      <c r="BY123" s="862"/>
      <c r="BZ123" s="862"/>
      <c r="CA123" s="862">
        <v>25.9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363</v>
      </c>
      <c r="AB127" s="814"/>
      <c r="AC127" s="814"/>
      <c r="AD127" s="814"/>
      <c r="AE127" s="815"/>
      <c r="AF127" s="816">
        <v>299</v>
      </c>
      <c r="AG127" s="814"/>
      <c r="AH127" s="814"/>
      <c r="AI127" s="814"/>
      <c r="AJ127" s="815"/>
      <c r="AK127" s="816">
        <v>238</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14.16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49800</v>
      </c>
      <c r="AB128" s="754"/>
      <c r="AC128" s="754"/>
      <c r="AD128" s="754"/>
      <c r="AE128" s="755"/>
      <c r="AF128" s="756">
        <v>45259</v>
      </c>
      <c r="AG128" s="754"/>
      <c r="AH128" s="754"/>
      <c r="AI128" s="754"/>
      <c r="AJ128" s="755"/>
      <c r="AK128" s="756">
        <v>44773</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19.16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6964056</v>
      </c>
      <c r="AB129" s="814"/>
      <c r="AC129" s="814"/>
      <c r="AD129" s="814"/>
      <c r="AE129" s="815"/>
      <c r="AF129" s="816">
        <v>6844606</v>
      </c>
      <c r="AG129" s="814"/>
      <c r="AH129" s="814"/>
      <c r="AI129" s="814"/>
      <c r="AJ129" s="815"/>
      <c r="AK129" s="816">
        <v>6676402</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7.1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1201774</v>
      </c>
      <c r="AB130" s="814"/>
      <c r="AC130" s="814"/>
      <c r="AD130" s="814"/>
      <c r="AE130" s="815"/>
      <c r="AF130" s="816">
        <v>1248133</v>
      </c>
      <c r="AG130" s="814"/>
      <c r="AH130" s="814"/>
      <c r="AI130" s="814"/>
      <c r="AJ130" s="815"/>
      <c r="AK130" s="816">
        <v>1079850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25.9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5762282</v>
      </c>
      <c r="AB131" s="747"/>
      <c r="AC131" s="747"/>
      <c r="AD131" s="747"/>
      <c r="AE131" s="748"/>
      <c r="AF131" s="749">
        <v>5596473</v>
      </c>
      <c r="AG131" s="747"/>
      <c r="AH131" s="747"/>
      <c r="AI131" s="747"/>
      <c r="AJ131" s="748"/>
      <c r="AK131" s="749">
        <v>5596552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9.0648461840000003</v>
      </c>
      <c r="AB132" s="770"/>
      <c r="AC132" s="770"/>
      <c r="AD132" s="770"/>
      <c r="AE132" s="771"/>
      <c r="AF132" s="772">
        <v>7.685912181</v>
      </c>
      <c r="AG132" s="770"/>
      <c r="AH132" s="770"/>
      <c r="AI132" s="770"/>
      <c r="AJ132" s="771"/>
      <c r="AK132" s="772">
        <v>4.8138925539999997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9.9</v>
      </c>
      <c r="AB133" s="779"/>
      <c r="AC133" s="779"/>
      <c r="AD133" s="779"/>
      <c r="AE133" s="780"/>
      <c r="AF133" s="778">
        <v>8.8000000000000007</v>
      </c>
      <c r="AG133" s="779"/>
      <c r="AH133" s="779"/>
      <c r="AI133" s="779"/>
      <c r="AJ133" s="780"/>
      <c r="AK133" s="778">
        <v>7.1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8" t="s">
        <v>467</v>
      </c>
      <c r="L7" s="254"/>
      <c r="M7" s="255" t="s">
        <v>468</v>
      </c>
      <c r="N7" s="256"/>
    </row>
    <row r="8" spans="1:16" x14ac:dyDescent="0.15">
      <c r="A8" s="248"/>
      <c r="B8" s="244"/>
      <c r="C8" s="244"/>
      <c r="D8" s="244"/>
      <c r="E8" s="244"/>
      <c r="F8" s="244"/>
      <c r="G8" s="257"/>
      <c r="H8" s="258"/>
      <c r="I8" s="258"/>
      <c r="J8" s="259"/>
      <c r="K8" s="1149"/>
      <c r="L8" s="260" t="s">
        <v>469</v>
      </c>
      <c r="M8" s="261" t="s">
        <v>470</v>
      </c>
      <c r="N8" s="262" t="s">
        <v>471</v>
      </c>
    </row>
    <row r="9" spans="1:16" x14ac:dyDescent="0.15">
      <c r="A9" s="248"/>
      <c r="B9" s="244"/>
      <c r="C9" s="244"/>
      <c r="D9" s="244"/>
      <c r="E9" s="244"/>
      <c r="F9" s="244"/>
      <c r="G9" s="1162" t="s">
        <v>472</v>
      </c>
      <c r="H9" s="1163"/>
      <c r="I9" s="1163"/>
      <c r="J9" s="1164"/>
      <c r="K9" s="263">
        <v>1404542</v>
      </c>
      <c r="L9" s="264">
        <v>84928</v>
      </c>
      <c r="M9" s="265">
        <v>95265</v>
      </c>
      <c r="N9" s="266">
        <v>-10.9</v>
      </c>
    </row>
    <row r="10" spans="1:16" x14ac:dyDescent="0.15">
      <c r="A10" s="248"/>
      <c r="B10" s="244"/>
      <c r="C10" s="244"/>
      <c r="D10" s="244"/>
      <c r="E10" s="244"/>
      <c r="F10" s="244"/>
      <c r="G10" s="1162" t="s">
        <v>473</v>
      </c>
      <c r="H10" s="1163"/>
      <c r="I10" s="1163"/>
      <c r="J10" s="1164"/>
      <c r="K10" s="267">
        <v>98797</v>
      </c>
      <c r="L10" s="268">
        <v>5974</v>
      </c>
      <c r="M10" s="269">
        <v>8986</v>
      </c>
      <c r="N10" s="270">
        <v>-33.5</v>
      </c>
    </row>
    <row r="11" spans="1:16" ht="13.5" customHeight="1" x14ac:dyDescent="0.15">
      <c r="A11" s="248"/>
      <c r="B11" s="244"/>
      <c r="C11" s="244"/>
      <c r="D11" s="244"/>
      <c r="E11" s="244"/>
      <c r="F11" s="244"/>
      <c r="G11" s="1162" t="s">
        <v>474</v>
      </c>
      <c r="H11" s="1163"/>
      <c r="I11" s="1163"/>
      <c r="J11" s="1164"/>
      <c r="K11" s="267">
        <v>347666</v>
      </c>
      <c r="L11" s="268">
        <v>21022</v>
      </c>
      <c r="M11" s="269">
        <v>12922</v>
      </c>
      <c r="N11" s="270">
        <v>62.7</v>
      </c>
    </row>
    <row r="12" spans="1:16" ht="13.5" customHeight="1" x14ac:dyDescent="0.15">
      <c r="A12" s="248"/>
      <c r="B12" s="244"/>
      <c r="C12" s="244"/>
      <c r="D12" s="244"/>
      <c r="E12" s="244"/>
      <c r="F12" s="244"/>
      <c r="G12" s="1162" t="s">
        <v>475</v>
      </c>
      <c r="H12" s="1163"/>
      <c r="I12" s="1163"/>
      <c r="J12" s="1164"/>
      <c r="K12" s="267">
        <v>184222</v>
      </c>
      <c r="L12" s="268">
        <v>11139</v>
      </c>
      <c r="M12" s="269">
        <v>3263</v>
      </c>
      <c r="N12" s="270">
        <v>241.4</v>
      </c>
    </row>
    <row r="13" spans="1:16" ht="13.5" customHeight="1" x14ac:dyDescent="0.15">
      <c r="A13" s="248"/>
      <c r="B13" s="244"/>
      <c r="C13" s="244"/>
      <c r="D13" s="244"/>
      <c r="E13" s="244"/>
      <c r="F13" s="244"/>
      <c r="G13" s="1162" t="s">
        <v>476</v>
      </c>
      <c r="H13" s="1163"/>
      <c r="I13" s="1163"/>
      <c r="J13" s="1164"/>
      <c r="K13" s="267" t="s">
        <v>477</v>
      </c>
      <c r="L13" s="268" t="s">
        <v>477</v>
      </c>
      <c r="M13" s="269" t="s">
        <v>477</v>
      </c>
      <c r="N13" s="270" t="s">
        <v>477</v>
      </c>
    </row>
    <row r="14" spans="1:16" ht="13.5" customHeight="1" x14ac:dyDescent="0.15">
      <c r="A14" s="248"/>
      <c r="B14" s="244"/>
      <c r="C14" s="244"/>
      <c r="D14" s="244"/>
      <c r="E14" s="244"/>
      <c r="F14" s="244"/>
      <c r="G14" s="1162" t="s">
        <v>478</v>
      </c>
      <c r="H14" s="1163"/>
      <c r="I14" s="1163"/>
      <c r="J14" s="1164"/>
      <c r="K14" s="267">
        <v>73788</v>
      </c>
      <c r="L14" s="268">
        <v>4462</v>
      </c>
      <c r="M14" s="269">
        <v>5957</v>
      </c>
      <c r="N14" s="270">
        <v>-25.1</v>
      </c>
    </row>
    <row r="15" spans="1:16" ht="13.5" customHeight="1" x14ac:dyDescent="0.15">
      <c r="A15" s="248"/>
      <c r="B15" s="244"/>
      <c r="C15" s="244"/>
      <c r="D15" s="244"/>
      <c r="E15" s="244"/>
      <c r="F15" s="244"/>
      <c r="G15" s="1162" t="s">
        <v>479</v>
      </c>
      <c r="H15" s="1163"/>
      <c r="I15" s="1163"/>
      <c r="J15" s="1164"/>
      <c r="K15" s="267" t="s">
        <v>477</v>
      </c>
      <c r="L15" s="268" t="s">
        <v>477</v>
      </c>
      <c r="M15" s="269">
        <v>1769</v>
      </c>
      <c r="N15" s="270" t="s">
        <v>477</v>
      </c>
    </row>
    <row r="16" spans="1:16" x14ac:dyDescent="0.15">
      <c r="A16" s="248"/>
      <c r="B16" s="244"/>
      <c r="C16" s="244"/>
      <c r="D16" s="244"/>
      <c r="E16" s="244"/>
      <c r="F16" s="244"/>
      <c r="G16" s="1165" t="s">
        <v>480</v>
      </c>
      <c r="H16" s="1166"/>
      <c r="I16" s="1166"/>
      <c r="J16" s="1167"/>
      <c r="K16" s="268">
        <v>-255828</v>
      </c>
      <c r="L16" s="268">
        <v>-15469</v>
      </c>
      <c r="M16" s="269">
        <v>-10897</v>
      </c>
      <c r="N16" s="270">
        <v>42</v>
      </c>
    </row>
    <row r="17" spans="1:16" x14ac:dyDescent="0.15">
      <c r="A17" s="248"/>
      <c r="B17" s="244"/>
      <c r="C17" s="244"/>
      <c r="D17" s="244"/>
      <c r="E17" s="244"/>
      <c r="F17" s="244"/>
      <c r="G17" s="1165" t="s">
        <v>168</v>
      </c>
      <c r="H17" s="1166"/>
      <c r="I17" s="1166"/>
      <c r="J17" s="1167"/>
      <c r="K17" s="268">
        <v>1853187</v>
      </c>
      <c r="L17" s="268">
        <v>112056</v>
      </c>
      <c r="M17" s="269">
        <v>117266</v>
      </c>
      <c r="N17" s="270">
        <v>-4.4000000000000004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59" t="s">
        <v>485</v>
      </c>
      <c r="H21" s="1160"/>
      <c r="I21" s="1160"/>
      <c r="J21" s="1161"/>
      <c r="K21" s="280">
        <v>9.19</v>
      </c>
      <c r="L21" s="281">
        <v>10.71</v>
      </c>
      <c r="M21" s="282">
        <v>-1.52</v>
      </c>
      <c r="N21" s="249"/>
      <c r="O21" s="283"/>
      <c r="P21" s="279"/>
    </row>
    <row r="22" spans="1:16" s="284" customFormat="1" x14ac:dyDescent="0.15">
      <c r="A22" s="279"/>
      <c r="B22" s="249"/>
      <c r="C22" s="249"/>
      <c r="D22" s="249"/>
      <c r="E22" s="249"/>
      <c r="F22" s="249"/>
      <c r="G22" s="1159" t="s">
        <v>486</v>
      </c>
      <c r="H22" s="1160"/>
      <c r="I22" s="1160"/>
      <c r="J22" s="1161"/>
      <c r="K22" s="285">
        <v>97.6</v>
      </c>
      <c r="L22" s="286">
        <v>95.7</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8" t="s">
        <v>467</v>
      </c>
      <c r="L30" s="254"/>
      <c r="M30" s="255" t="s">
        <v>468</v>
      </c>
      <c r="N30" s="256"/>
    </row>
    <row r="31" spans="1:16" x14ac:dyDescent="0.15">
      <c r="A31" s="248"/>
      <c r="B31" s="244"/>
      <c r="C31" s="244"/>
      <c r="D31" s="244"/>
      <c r="E31" s="244"/>
      <c r="F31" s="244"/>
      <c r="G31" s="257"/>
      <c r="H31" s="258"/>
      <c r="I31" s="258"/>
      <c r="J31" s="259"/>
      <c r="K31" s="1149"/>
      <c r="L31" s="260" t="s">
        <v>469</v>
      </c>
      <c r="M31" s="261" t="s">
        <v>470</v>
      </c>
      <c r="N31" s="262" t="s">
        <v>471</v>
      </c>
    </row>
    <row r="32" spans="1:16" ht="27" customHeight="1" x14ac:dyDescent="0.15">
      <c r="A32" s="248"/>
      <c r="B32" s="244"/>
      <c r="C32" s="244"/>
      <c r="D32" s="244"/>
      <c r="E32" s="244"/>
      <c r="F32" s="244"/>
      <c r="G32" s="1150" t="s">
        <v>490</v>
      </c>
      <c r="H32" s="1151"/>
      <c r="I32" s="1151"/>
      <c r="J32" s="1152"/>
      <c r="K32" s="294">
        <v>917983</v>
      </c>
      <c r="L32" s="294">
        <v>55507</v>
      </c>
      <c r="M32" s="295">
        <v>77031</v>
      </c>
      <c r="N32" s="296">
        <v>-27.9</v>
      </c>
    </row>
    <row r="33" spans="1:16" ht="13.5" customHeight="1" x14ac:dyDescent="0.15">
      <c r="A33" s="248"/>
      <c r="B33" s="244"/>
      <c r="C33" s="244"/>
      <c r="D33" s="244"/>
      <c r="E33" s="244"/>
      <c r="F33" s="244"/>
      <c r="G33" s="1150" t="s">
        <v>491</v>
      </c>
      <c r="H33" s="1151"/>
      <c r="I33" s="1151"/>
      <c r="J33" s="1152"/>
      <c r="K33" s="294" t="s">
        <v>477</v>
      </c>
      <c r="L33" s="294" t="s">
        <v>477</v>
      </c>
      <c r="M33" s="295" t="s">
        <v>477</v>
      </c>
      <c r="N33" s="296" t="s">
        <v>477</v>
      </c>
    </row>
    <row r="34" spans="1:16" ht="27" customHeight="1" x14ac:dyDescent="0.15">
      <c r="A34" s="248"/>
      <c r="B34" s="244"/>
      <c r="C34" s="244"/>
      <c r="D34" s="244"/>
      <c r="E34" s="244"/>
      <c r="F34" s="244"/>
      <c r="G34" s="1150" t="s">
        <v>492</v>
      </c>
      <c r="H34" s="1151"/>
      <c r="I34" s="1151"/>
      <c r="J34" s="1152"/>
      <c r="K34" s="294" t="s">
        <v>477</v>
      </c>
      <c r="L34" s="294" t="s">
        <v>477</v>
      </c>
      <c r="M34" s="295" t="s">
        <v>477</v>
      </c>
      <c r="N34" s="296" t="s">
        <v>477</v>
      </c>
    </row>
    <row r="35" spans="1:16" ht="27" customHeight="1" x14ac:dyDescent="0.15">
      <c r="A35" s="248"/>
      <c r="B35" s="244"/>
      <c r="C35" s="244"/>
      <c r="D35" s="244"/>
      <c r="E35" s="244"/>
      <c r="F35" s="244"/>
      <c r="G35" s="1150" t="s">
        <v>493</v>
      </c>
      <c r="H35" s="1151"/>
      <c r="I35" s="1151"/>
      <c r="J35" s="1152"/>
      <c r="K35" s="294">
        <v>225785</v>
      </c>
      <c r="L35" s="294">
        <v>13652</v>
      </c>
      <c r="M35" s="295">
        <v>20812</v>
      </c>
      <c r="N35" s="296">
        <v>-34.4</v>
      </c>
    </row>
    <row r="36" spans="1:16" ht="27" customHeight="1" x14ac:dyDescent="0.15">
      <c r="A36" s="248"/>
      <c r="B36" s="244"/>
      <c r="C36" s="244"/>
      <c r="D36" s="244"/>
      <c r="E36" s="244"/>
      <c r="F36" s="244"/>
      <c r="G36" s="1150" t="s">
        <v>494</v>
      </c>
      <c r="H36" s="1151"/>
      <c r="I36" s="1151"/>
      <c r="J36" s="1152"/>
      <c r="K36" s="294">
        <v>237444</v>
      </c>
      <c r="L36" s="294">
        <v>14357</v>
      </c>
      <c r="M36" s="295">
        <v>3303</v>
      </c>
      <c r="N36" s="296">
        <v>334.7</v>
      </c>
    </row>
    <row r="37" spans="1:16" ht="13.5" customHeight="1" x14ac:dyDescent="0.15">
      <c r="A37" s="248"/>
      <c r="B37" s="244"/>
      <c r="C37" s="244"/>
      <c r="D37" s="244"/>
      <c r="E37" s="244"/>
      <c r="F37" s="244"/>
      <c r="G37" s="1150" t="s">
        <v>495</v>
      </c>
      <c r="H37" s="1151"/>
      <c r="I37" s="1151"/>
      <c r="J37" s="1152"/>
      <c r="K37" s="294">
        <v>12774</v>
      </c>
      <c r="L37" s="294">
        <v>772</v>
      </c>
      <c r="M37" s="295">
        <v>1276</v>
      </c>
      <c r="N37" s="296">
        <v>-39.5</v>
      </c>
    </row>
    <row r="38" spans="1:16" ht="27" customHeight="1" x14ac:dyDescent="0.15">
      <c r="A38" s="248"/>
      <c r="B38" s="244"/>
      <c r="C38" s="244"/>
      <c r="D38" s="244"/>
      <c r="E38" s="244"/>
      <c r="F38" s="244"/>
      <c r="G38" s="1153" t="s">
        <v>496</v>
      </c>
      <c r="H38" s="1154"/>
      <c r="I38" s="1154"/>
      <c r="J38" s="1155"/>
      <c r="K38" s="297">
        <v>49</v>
      </c>
      <c r="L38" s="297">
        <v>3</v>
      </c>
      <c r="M38" s="298">
        <v>4</v>
      </c>
      <c r="N38" s="299">
        <v>-25</v>
      </c>
      <c r="O38" s="293"/>
    </row>
    <row r="39" spans="1:16" x14ac:dyDescent="0.15">
      <c r="A39" s="248"/>
      <c r="B39" s="244"/>
      <c r="C39" s="244"/>
      <c r="D39" s="244"/>
      <c r="E39" s="244"/>
      <c r="F39" s="244"/>
      <c r="G39" s="1153" t="s">
        <v>497</v>
      </c>
      <c r="H39" s="1154"/>
      <c r="I39" s="1154"/>
      <c r="J39" s="1155"/>
      <c r="K39" s="300">
        <v>-44773</v>
      </c>
      <c r="L39" s="300">
        <v>-2707</v>
      </c>
      <c r="M39" s="301">
        <v>-3022</v>
      </c>
      <c r="N39" s="302">
        <v>-10.4</v>
      </c>
      <c r="O39" s="293"/>
    </row>
    <row r="40" spans="1:16" ht="27" customHeight="1" x14ac:dyDescent="0.15">
      <c r="A40" s="248"/>
      <c r="B40" s="244"/>
      <c r="C40" s="244"/>
      <c r="D40" s="244"/>
      <c r="E40" s="244"/>
      <c r="F40" s="244"/>
      <c r="G40" s="1150" t="s">
        <v>498</v>
      </c>
      <c r="H40" s="1151"/>
      <c r="I40" s="1151"/>
      <c r="J40" s="1152"/>
      <c r="K40" s="300">
        <v>-1079850</v>
      </c>
      <c r="L40" s="300">
        <v>-65295</v>
      </c>
      <c r="M40" s="301">
        <v>-68778</v>
      </c>
      <c r="N40" s="302">
        <v>-5.0999999999999996</v>
      </c>
      <c r="O40" s="293"/>
    </row>
    <row r="41" spans="1:16" x14ac:dyDescent="0.15">
      <c r="A41" s="248"/>
      <c r="B41" s="244"/>
      <c r="C41" s="244"/>
      <c r="D41" s="244"/>
      <c r="E41" s="244"/>
      <c r="F41" s="244"/>
      <c r="G41" s="1156" t="s">
        <v>279</v>
      </c>
      <c r="H41" s="1157"/>
      <c r="I41" s="1157"/>
      <c r="J41" s="1158"/>
      <c r="K41" s="294">
        <v>269412</v>
      </c>
      <c r="L41" s="300">
        <v>16290</v>
      </c>
      <c r="M41" s="301">
        <v>30628</v>
      </c>
      <c r="N41" s="302">
        <v>-46.8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3" t="s">
        <v>467</v>
      </c>
      <c r="J49" s="1145" t="s">
        <v>502</v>
      </c>
      <c r="K49" s="1146"/>
      <c r="L49" s="1146"/>
      <c r="M49" s="1146"/>
      <c r="N49" s="1147"/>
    </row>
    <row r="50" spans="1:14" x14ac:dyDescent="0.15">
      <c r="A50" s="248"/>
      <c r="B50" s="244"/>
      <c r="C50" s="244"/>
      <c r="D50" s="244"/>
      <c r="E50" s="244"/>
      <c r="F50" s="244"/>
      <c r="G50" s="312"/>
      <c r="H50" s="313"/>
      <c r="I50" s="1144"/>
      <c r="J50" s="314" t="s">
        <v>503</v>
      </c>
      <c r="K50" s="315" t="s">
        <v>504</v>
      </c>
      <c r="L50" s="316" t="s">
        <v>505</v>
      </c>
      <c r="M50" s="317" t="s">
        <v>506</v>
      </c>
      <c r="N50" s="318" t="s">
        <v>507</v>
      </c>
    </row>
    <row r="51" spans="1:14" x14ac:dyDescent="0.15">
      <c r="A51" s="248"/>
      <c r="B51" s="244"/>
      <c r="C51" s="244"/>
      <c r="D51" s="244"/>
      <c r="E51" s="244"/>
      <c r="F51" s="244"/>
      <c r="G51" s="310" t="s">
        <v>508</v>
      </c>
      <c r="H51" s="311"/>
      <c r="I51" s="319">
        <v>789216</v>
      </c>
      <c r="J51" s="320">
        <v>45142</v>
      </c>
      <c r="K51" s="321">
        <v>-54.4</v>
      </c>
      <c r="L51" s="322">
        <v>90833</v>
      </c>
      <c r="M51" s="323">
        <v>-14.5</v>
      </c>
      <c r="N51" s="324">
        <v>-39.9</v>
      </c>
    </row>
    <row r="52" spans="1:14" x14ac:dyDescent="0.15">
      <c r="A52" s="248"/>
      <c r="B52" s="244"/>
      <c r="C52" s="244"/>
      <c r="D52" s="244"/>
      <c r="E52" s="244"/>
      <c r="F52" s="244"/>
      <c r="G52" s="325"/>
      <c r="H52" s="326" t="s">
        <v>509</v>
      </c>
      <c r="I52" s="327">
        <v>688834</v>
      </c>
      <c r="J52" s="328">
        <v>39400</v>
      </c>
      <c r="K52" s="329">
        <v>7.7</v>
      </c>
      <c r="L52" s="330">
        <v>47037</v>
      </c>
      <c r="M52" s="331">
        <v>-7.9</v>
      </c>
      <c r="N52" s="332">
        <v>15.6</v>
      </c>
    </row>
    <row r="53" spans="1:14" x14ac:dyDescent="0.15">
      <c r="A53" s="248"/>
      <c r="B53" s="244"/>
      <c r="C53" s="244"/>
      <c r="D53" s="244"/>
      <c r="E53" s="244"/>
      <c r="F53" s="244"/>
      <c r="G53" s="310" t="s">
        <v>510</v>
      </c>
      <c r="H53" s="311"/>
      <c r="I53" s="319">
        <v>727087</v>
      </c>
      <c r="J53" s="320">
        <v>42322</v>
      </c>
      <c r="K53" s="321">
        <v>-6.2</v>
      </c>
      <c r="L53" s="322">
        <v>79181</v>
      </c>
      <c r="M53" s="323">
        <v>-12.8</v>
      </c>
      <c r="N53" s="324">
        <v>6.6</v>
      </c>
    </row>
    <row r="54" spans="1:14" x14ac:dyDescent="0.15">
      <c r="A54" s="248"/>
      <c r="B54" s="244"/>
      <c r="C54" s="244"/>
      <c r="D54" s="244"/>
      <c r="E54" s="244"/>
      <c r="F54" s="244"/>
      <c r="G54" s="325"/>
      <c r="H54" s="326" t="s">
        <v>509</v>
      </c>
      <c r="I54" s="327">
        <v>588357</v>
      </c>
      <c r="J54" s="328">
        <v>34247</v>
      </c>
      <c r="K54" s="329">
        <v>-13.1</v>
      </c>
      <c r="L54" s="330">
        <v>40448</v>
      </c>
      <c r="M54" s="331">
        <v>-14</v>
      </c>
      <c r="N54" s="332">
        <v>0.9</v>
      </c>
    </row>
    <row r="55" spans="1:14" x14ac:dyDescent="0.15">
      <c r="A55" s="248"/>
      <c r="B55" s="244"/>
      <c r="C55" s="244"/>
      <c r="D55" s="244"/>
      <c r="E55" s="244"/>
      <c r="F55" s="244"/>
      <c r="G55" s="310" t="s">
        <v>511</v>
      </c>
      <c r="H55" s="311"/>
      <c r="I55" s="319">
        <v>1493162</v>
      </c>
      <c r="J55" s="320">
        <v>87689</v>
      </c>
      <c r="K55" s="321">
        <v>107.2</v>
      </c>
      <c r="L55" s="322">
        <v>118124</v>
      </c>
      <c r="M55" s="323">
        <v>49.2</v>
      </c>
      <c r="N55" s="324">
        <v>58</v>
      </c>
    </row>
    <row r="56" spans="1:14" x14ac:dyDescent="0.15">
      <c r="A56" s="248"/>
      <c r="B56" s="244"/>
      <c r="C56" s="244"/>
      <c r="D56" s="244"/>
      <c r="E56" s="244"/>
      <c r="F56" s="244"/>
      <c r="G56" s="325"/>
      <c r="H56" s="326" t="s">
        <v>509</v>
      </c>
      <c r="I56" s="327">
        <v>536646</v>
      </c>
      <c r="J56" s="328">
        <v>31516</v>
      </c>
      <c r="K56" s="329">
        <v>-8</v>
      </c>
      <c r="L56" s="330">
        <v>54614</v>
      </c>
      <c r="M56" s="331">
        <v>35</v>
      </c>
      <c r="N56" s="332">
        <v>-43</v>
      </c>
    </row>
    <row r="57" spans="1:14" x14ac:dyDescent="0.15">
      <c r="A57" s="248"/>
      <c r="B57" s="244"/>
      <c r="C57" s="244"/>
      <c r="D57" s="244"/>
      <c r="E57" s="244"/>
      <c r="F57" s="244"/>
      <c r="G57" s="310" t="s">
        <v>512</v>
      </c>
      <c r="H57" s="311"/>
      <c r="I57" s="319">
        <v>1250991</v>
      </c>
      <c r="J57" s="320">
        <v>74508</v>
      </c>
      <c r="K57" s="321">
        <v>-15</v>
      </c>
      <c r="L57" s="322">
        <v>101693</v>
      </c>
      <c r="M57" s="323">
        <v>-13.9</v>
      </c>
      <c r="N57" s="324">
        <v>-1.1000000000000001</v>
      </c>
    </row>
    <row r="58" spans="1:14" x14ac:dyDescent="0.15">
      <c r="A58" s="248"/>
      <c r="B58" s="244"/>
      <c r="C58" s="244"/>
      <c r="D58" s="244"/>
      <c r="E58" s="244"/>
      <c r="F58" s="244"/>
      <c r="G58" s="325"/>
      <c r="H58" s="326" t="s">
        <v>509</v>
      </c>
      <c r="I58" s="327">
        <v>661706</v>
      </c>
      <c r="J58" s="328">
        <v>39411</v>
      </c>
      <c r="K58" s="329">
        <v>25.1</v>
      </c>
      <c r="L58" s="330">
        <v>51066</v>
      </c>
      <c r="M58" s="331">
        <v>-6.5</v>
      </c>
      <c r="N58" s="332">
        <v>31.6</v>
      </c>
    </row>
    <row r="59" spans="1:14" x14ac:dyDescent="0.15">
      <c r="A59" s="248"/>
      <c r="B59" s="244"/>
      <c r="C59" s="244"/>
      <c r="D59" s="244"/>
      <c r="E59" s="244"/>
      <c r="F59" s="244"/>
      <c r="G59" s="310" t="s">
        <v>513</v>
      </c>
      <c r="H59" s="311"/>
      <c r="I59" s="319">
        <v>1538177</v>
      </c>
      <c r="J59" s="320">
        <v>93009</v>
      </c>
      <c r="K59" s="321">
        <v>24.8</v>
      </c>
      <c r="L59" s="322">
        <v>96635</v>
      </c>
      <c r="M59" s="323">
        <v>-5</v>
      </c>
      <c r="N59" s="324">
        <v>29.8</v>
      </c>
    </row>
    <row r="60" spans="1:14" x14ac:dyDescent="0.15">
      <c r="A60" s="248"/>
      <c r="B60" s="244"/>
      <c r="C60" s="244"/>
      <c r="D60" s="244"/>
      <c r="E60" s="244"/>
      <c r="F60" s="244"/>
      <c r="G60" s="325"/>
      <c r="H60" s="326" t="s">
        <v>509</v>
      </c>
      <c r="I60" s="333">
        <v>520689</v>
      </c>
      <c r="J60" s="328">
        <v>31484</v>
      </c>
      <c r="K60" s="329">
        <v>-20.100000000000001</v>
      </c>
      <c r="L60" s="330">
        <v>44408</v>
      </c>
      <c r="M60" s="331">
        <v>-13</v>
      </c>
      <c r="N60" s="332">
        <v>-7.1</v>
      </c>
    </row>
    <row r="61" spans="1:14" x14ac:dyDescent="0.15">
      <c r="A61" s="248"/>
      <c r="B61" s="244"/>
      <c r="C61" s="244"/>
      <c r="D61" s="244"/>
      <c r="E61" s="244"/>
      <c r="F61" s="244"/>
      <c r="G61" s="310" t="s">
        <v>514</v>
      </c>
      <c r="H61" s="334"/>
      <c r="I61" s="335">
        <v>1159727</v>
      </c>
      <c r="J61" s="336">
        <v>68534</v>
      </c>
      <c r="K61" s="337">
        <v>11.3</v>
      </c>
      <c r="L61" s="338">
        <v>97293</v>
      </c>
      <c r="M61" s="339">
        <v>0.6</v>
      </c>
      <c r="N61" s="324">
        <v>10.7</v>
      </c>
    </row>
    <row r="62" spans="1:14" x14ac:dyDescent="0.15">
      <c r="A62" s="248"/>
      <c r="B62" s="244"/>
      <c r="C62" s="244"/>
      <c r="D62" s="244"/>
      <c r="E62" s="244"/>
      <c r="F62" s="244"/>
      <c r="G62" s="325"/>
      <c r="H62" s="326" t="s">
        <v>509</v>
      </c>
      <c r="I62" s="327">
        <v>599246</v>
      </c>
      <c r="J62" s="328">
        <v>35212</v>
      </c>
      <c r="K62" s="329">
        <v>-1.7</v>
      </c>
      <c r="L62" s="330">
        <v>47515</v>
      </c>
      <c r="M62" s="331">
        <v>-1.3</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8" t="s">
        <v>3</v>
      </c>
      <c r="D47" s="1168"/>
      <c r="E47" s="1169"/>
      <c r="F47" s="11">
        <v>20.71</v>
      </c>
      <c r="G47" s="12">
        <v>18.899999999999999</v>
      </c>
      <c r="H47" s="12">
        <v>16.559999999999999</v>
      </c>
      <c r="I47" s="12">
        <v>14.61</v>
      </c>
      <c r="J47" s="13">
        <v>13.16</v>
      </c>
    </row>
    <row r="48" spans="2:10" ht="57.75" customHeight="1" x14ac:dyDescent="0.15">
      <c r="B48" s="14"/>
      <c r="C48" s="1170" t="s">
        <v>4</v>
      </c>
      <c r="D48" s="1170"/>
      <c r="E48" s="1171"/>
      <c r="F48" s="15">
        <v>1.2</v>
      </c>
      <c r="G48" s="16">
        <v>0.95</v>
      </c>
      <c r="H48" s="16">
        <v>2.14</v>
      </c>
      <c r="I48" s="16">
        <v>1.29</v>
      </c>
      <c r="J48" s="17">
        <v>1.28</v>
      </c>
    </row>
    <row r="49" spans="2:10" ht="57.75" customHeight="1" thickBot="1" x14ac:dyDescent="0.2">
      <c r="B49" s="18"/>
      <c r="C49" s="1172" t="s">
        <v>5</v>
      </c>
      <c r="D49" s="1172"/>
      <c r="E49" s="1173"/>
      <c r="F49" s="19">
        <v>5.19</v>
      </c>
      <c r="G49" s="20">
        <v>0.88</v>
      </c>
      <c r="H49" s="20">
        <v>2.33</v>
      </c>
      <c r="I49" s="20">
        <v>1.84</v>
      </c>
      <c r="J49" s="21">
        <v>8.43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2017-03-29T10:02:33Z</cp:lastPrinted>
  <dcterms:created xsi:type="dcterms:W3CDTF">2017-02-15T15:16:08Z</dcterms:created>
  <dcterms:modified xsi:type="dcterms:W3CDTF">2017-05-17T02:50:53Z</dcterms:modified>
</cp:coreProperties>
</file>