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1user\Downloads\"/>
    </mc:Choice>
  </mc:AlternateContent>
  <bookViews>
    <workbookView xWindow="-15" yWindow="6540" windowWidth="19230" windowHeight="5985" tabRatio="7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AM35" i="9"/>
  <c r="C35" i="9"/>
  <c r="AM34" i="9"/>
  <c r="C34" i="9"/>
  <c r="U34" i="9" l="1"/>
  <c r="U35" i="9" s="1"/>
  <c r="U36" i="9" s="1"/>
  <c r="BE34" i="9"/>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CO34" i="9" l="1"/>
  <c r="CO35" i="9" s="1"/>
</calcChain>
</file>

<file path=xl/sharedStrings.xml><?xml version="1.0" encoding="utf-8"?>
<sst xmlns="http://schemas.openxmlformats.org/spreadsheetml/2006/main" count="1103" uniqueCount="560">
  <si>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</si>
  <si>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</si>
  <si>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</si>
  <si>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</si>
  <si>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</si>
  <si>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</si>
  <si>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</si>
  <si>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</si>
  <si>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</si>
  <si>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</si>
  <si>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</si>
  <si>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</si>
  <si>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</si>
  <si>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</si>
  <si>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</si>
  <si>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</si>
  <si>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</si>
  <si>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</si>
  <si>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</si>
  <si>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</si>
  <si>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</si>
  <si>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</si>
  <si>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</si>
  <si>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</si>
  <si>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</si>
  <si>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</si>
  <si>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</si>
  <si>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</si>
  <si>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</si>
  <si>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</si>
  <si>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</si>
  <si>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</si>
  <si>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</si>
  <si>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</si>
  <si>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</si>
  <si>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</si>
  <si>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</si>
  <si>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</si>
  <si>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</si>
  <si>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</si>
  <si>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</si>
  <si>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</si>
  <si>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</si>
  <si>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</si>
  <si>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</si>
  <si>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</si>
  <si>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</si>
  <si>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</si>
  <si>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</si>
  <si>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</si>
  <si>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</si>
  <si>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</si>
  <si>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</si>
  <si>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</si>
  <si>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</si>
  <si>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</si>
  <si>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</si>
  <si>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</si>
  <si>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</si>
  <si>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</si>
  <si>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</si>
  <si>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</si>
  <si>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</si>
  <si>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</si>
  <si>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</si>
  <si>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</si>
  <si>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</si>
  <si>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</si>
  <si>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</si>
  <si>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</si>
  <si>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</si>
  <si>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</si>
  <si>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</si>
  <si>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</si>
  <si>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</si>
  <si>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</si>
  <si>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</si>
  <si>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</si>
  <si>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</si>
  <si>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</si>
  <si>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</si>
  <si>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</si>
  <si>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</si>
  <si>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佐井村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</si>
  <si>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</si>
  <si>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</si>
  <si>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</si>
  <si>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</si>
  <si>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</si>
  <si>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</si>
  <si>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</si>
  <si>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</si>
  <si>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</si>
  <si>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</si>
  <si>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</si>
  <si>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</si>
  <si>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</si>
  <si>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</si>
  <si>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</si>
  <si>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</si>
  <si>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</si>
  <si>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</si>
  <si>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</si>
  <si>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</si>
  <si>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</si>
  <si>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</si>
  <si>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</si>
  <si>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</si>
  <si>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</si>
  <si>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</si>
  <si>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</si>
  <si>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</si>
  <si>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</si>
  <si>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</si>
  <si>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</si>
  <si>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</si>
  <si>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</si>
  <si>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</si>
  <si>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</si>
  <si>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</si>
  <si>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</si>
  <si>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</si>
  <si>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</si>
  <si>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</si>
  <si>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</si>
  <si>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</si>
  <si>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</si>
  <si>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</si>
  <si>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</si>
  <si>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</si>
  <si>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</si>
  <si>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</si>
  <si>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</si>
  <si>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</si>
  <si>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</si>
  <si>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</si>
  <si>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</si>
  <si>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</si>
  <si>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</si>
  <si>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</si>
  <si>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</si>
  <si>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</si>
  <si>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</si>
  <si>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</si>
  <si>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</si>
  <si>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</si>
  <si>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</si>
  <si>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</si>
  <si>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</si>
  <si>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</si>
  <si>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</si>
  <si>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</si>
  <si>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</si>
  <si>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</si>
  <si>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</si>
  <si>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</si>
  <si>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</si>
  <si>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</si>
  <si>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</si>
  <si>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</si>
  <si>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</si>
  <si>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</si>
  <si>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</si>
  <si>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</si>
  <si>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</si>
  <si>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</si>
  <si>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</si>
  <si>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</si>
  <si>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</si>
  <si>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</si>
  <si>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</si>
  <si>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</si>
  <si>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</si>
  <si>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</si>
  <si>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</si>
  <si>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</si>
  <si>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</si>
  <si>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</si>
  <si>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</si>
  <si>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</si>
  <si>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</si>
  <si>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</si>
  <si>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</si>
  <si>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</si>
  <si>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</si>
  <si>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</si>
  <si>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</si>
  <si>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</si>
  <si>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</si>
  <si>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</si>
  <si>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</si>
  <si>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</si>
  <si>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</si>
  <si>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</si>
  <si>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</si>
  <si>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</si>
  <si>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</si>
  <si>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</si>
  <si>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青森県佐井村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</si>
  <si>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</si>
  <si>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</si>
  <si>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</si>
  <si>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</si>
  <si>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</si>
  <si>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</si>
  <si>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</si>
  <si>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</si>
  <si>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</si>
  <si>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</si>
  <si>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</si>
  <si>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</si>
  <si>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</si>
  <si>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</si>
  <si>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</si>
  <si>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</si>
  <si>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</si>
  <si>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</si>
  <si>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</si>
  <si>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</si>
  <si>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</si>
  <si>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</si>
  <si>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</si>
  <si>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</si>
  <si>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</si>
  <si>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</si>
  <si>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</si>
  <si>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</si>
  <si>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</si>
  <si>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</si>
  <si>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</si>
  <si>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</si>
  <si>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</si>
  <si>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</si>
  <si>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</si>
  <si>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</si>
  <si>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</si>
  <si>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</si>
  <si>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</si>
  <si>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</si>
  <si>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</si>
  <si>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</si>
  <si>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</si>
  <si>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</si>
  <si>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</si>
  <si>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</si>
  <si>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</si>
  <si>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</si>
  <si>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</si>
  <si>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</si>
  <si>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</si>
  <si>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</si>
  <si>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</si>
  <si>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</si>
  <si>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</si>
  <si>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</si>
  <si>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</si>
  <si>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</si>
  <si>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</si>
  <si>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</si>
  <si>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</si>
  <si>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</si>
  <si>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</si>
  <si>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</si>
  <si>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</si>
  <si>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</si>
  <si>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</si>
  <si>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</si>
  <si>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</si>
  <si>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</si>
  <si>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</si>
  <si>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</si>
  <si>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</si>
  <si>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</si>
  <si>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</si>
  <si>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</si>
  <si>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</si>
  <si>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</si>
  <si>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</si>
  <si>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</si>
  <si>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</si>
  <si>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</si>
  <si>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</si>
  <si>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</si>
  <si>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</si>
  <si>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</si>
  <si>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</si>
  <si>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</si>
  <si>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</si>
  <si>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</si>
  <si>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</si>
  <si>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</si>
  <si>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</si>
  <si>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</si>
  <si>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</si>
  <si>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</si>
  <si>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</si>
  <si>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</si>
  <si>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</si>
  <si>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</si>
  <si>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</si>
  <si>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</si>
  <si>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</si>
  <si>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</si>
  <si>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</si>
  <si>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</si>
  <si>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</si>
  <si>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</si>
  <si>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</si>
  <si>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</si>
  <si>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</si>
  <si>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</si>
  <si>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</si>
  <si>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</si>
  <si>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</si>
  <si>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</si>
  <si>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</si>
  <si>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</si>
  <si>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</si>
  <si>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</si>
  <si>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病院</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</si>
  <si>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</si>
  <si>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</si>
  <si>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</si>
  <si>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</si>
  <si>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</si>
  <si>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</si>
  <si>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</si>
  <si>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</si>
  <si>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</si>
  <si>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</si>
  <si>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</si>
  <si>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</si>
  <si>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</si>
  <si>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</si>
  <si>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</si>
  <si>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</si>
  <si>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</si>
  <si>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</si>
  <si>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</si>
  <si>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</si>
  <si>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</si>
  <si>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</si>
  <si>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</si>
  <si>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</si>
  <si>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</si>
  <si>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</si>
  <si>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</si>
  <si>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青森県佐井村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</si>
  <si>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</si>
  <si>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</si>
  <si>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</si>
  <si>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</si>
  <si>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</si>
  <si>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</si>
  <si>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</si>
  <si>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</si>
  <si>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</si>
  <si>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</si>
  <si>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</si>
  <si>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</si>
  <si>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</si>
  <si>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</si>
  <si>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</si>
  <si>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</si>
  <si>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</si>
  <si>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</si>
  <si>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</si>
  <si>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</si>
  <si>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</si>
  <si>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</si>
  <si>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</si>
  <si>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</si>
  <si>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</si>
  <si>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</si>
  <si>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</si>
  <si>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</si>
  <si>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</si>
  <si>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</si>
  <si>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</si>
  <si>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</si>
  <si>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</si>
  <si>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</si>
  <si>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t>
    <phoneticPr fontId="5"/>
  </si>
  <si>
    <t>介護保険特別会計</t>
    <phoneticPr fontId="5"/>
  </si>
  <si>
    <t>後期高齢者医療特別会計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</si>
  <si>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</si>
  <si>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</si>
  <si>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</si>
  <si>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</si>
  <si>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</si>
  <si>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</si>
  <si>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</si>
  <si>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</si>
  <si>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</si>
  <si>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</si>
  <si>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</si>
  <si>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</si>
  <si>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</si>
  <si>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</si>
  <si>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</si>
  <si>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</si>
  <si>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</si>
  <si>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</si>
  <si>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</si>
  <si>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</si>
  <si>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</si>
  <si>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</si>
  <si>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</si>
  <si>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</si>
  <si>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</si>
  <si>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</si>
  <si>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</si>
  <si>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</si>
  <si>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</si>
  <si>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</si>
  <si>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</si>
  <si>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</si>
  <si>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</si>
  <si>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</si>
  <si>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</si>
  <si>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</si>
  <si>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</si>
  <si>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</si>
  <si>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</si>
  <si>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</si>
  <si>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</si>
  <si>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</si>
  <si>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</si>
  <si>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</si>
  <si>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</si>
  <si>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</si>
  <si>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</si>
  <si>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</si>
  <si>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</si>
  <si>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</si>
  <si>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</si>
  <si>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</si>
  <si>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</si>
  <si>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</si>
  <si>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</si>
  <si>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</si>
  <si>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</si>
  <si>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</si>
  <si>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</si>
  <si>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</si>
  <si>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</si>
  <si>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</si>
  <si>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</si>
  <si>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</si>
  <si>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</si>
  <si>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</si>
  <si>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</si>
  <si>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</si>
  <si>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</si>
  <si>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</si>
  <si>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</si>
  <si>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</si>
  <si>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</si>
  <si>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</si>
  <si>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</si>
  <si>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</si>
  <si>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</si>
  <si>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</si>
  <si>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</si>
  <si>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</si>
  <si>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</si>
  <si>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</si>
  <si>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</si>
  <si>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</si>
  <si>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</si>
  <si>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</si>
  <si>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</si>
  <si>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</si>
  <si>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</si>
  <si>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</si>
  <si>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</si>
  <si>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</si>
  <si>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</si>
  <si>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</si>
  <si>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</si>
  <si>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</si>
  <si>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</si>
  <si>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</si>
  <si>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</si>
  <si>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</si>
  <si>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</si>
  <si>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</si>
  <si>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</si>
  <si>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</si>
  <si>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</si>
  <si>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</si>
  <si>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</si>
  <si>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</si>
  <si>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</si>
  <si>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</si>
  <si>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</si>
  <si>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</si>
  <si>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</si>
  <si>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</si>
  <si>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</si>
  <si>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</si>
  <si>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</si>
  <si>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</si>
  <si>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</si>
  <si>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</si>
  <si>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</si>
  <si>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</si>
  <si>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</si>
  <si>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</si>
  <si>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</si>
  <si>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</si>
  <si>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</si>
  <si>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</si>
  <si>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</si>
  <si>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</si>
  <si>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</si>
  <si>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</si>
  <si>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</si>
  <si>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</si>
  <si>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</si>
  <si>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</si>
  <si>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</si>
  <si>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</si>
  <si>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</si>
  <si>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</si>
  <si>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介護保険特別会計</t>
  </si>
  <si>
    <t>国民健康保険特別会計</t>
  </si>
  <si>
    <t>▲ 0.72</t>
  </si>
  <si>
    <t>▲ 0.52</t>
  </si>
  <si>
    <t>後期高齢者医療特別会計</t>
  </si>
  <si>
    <t>簡易水道事業特別会計</t>
  </si>
  <si>
    <t>下水道事業特別会計</t>
  </si>
  <si>
    <t>その他会計（赤字）</t>
  </si>
  <si>
    <t>その他会計（黒字）</t>
  </si>
  <si>
    <t>-</t>
    <phoneticPr fontId="2"/>
  </si>
  <si>
    <t>-</t>
    <phoneticPr fontId="2"/>
  </si>
  <si>
    <t>一部事務組合下北医療センター</t>
    <rPh sb="0" eb="2">
      <t>イチブ</t>
    </rPh>
    <rPh sb="2" eb="4">
      <t>ジム</t>
    </rPh>
    <rPh sb="4" eb="6">
      <t>クミアイ</t>
    </rPh>
    <rPh sb="6" eb="8">
      <t>シモキタ</t>
    </rPh>
    <rPh sb="8" eb="10">
      <t>イリョウ</t>
    </rPh>
    <phoneticPr fontId="2"/>
  </si>
  <si>
    <t>下北地域広域行政事務組合</t>
    <rPh sb="0" eb="2">
      <t>シモキタ</t>
    </rPh>
    <rPh sb="2" eb="4">
      <t>チイキ</t>
    </rPh>
    <rPh sb="4" eb="6">
      <t>コウイキ</t>
    </rPh>
    <rPh sb="6" eb="8">
      <t>ギョウセイ</t>
    </rPh>
    <rPh sb="8" eb="10">
      <t>ジム</t>
    </rPh>
    <rPh sb="10" eb="12">
      <t>クミアイ</t>
    </rPh>
    <phoneticPr fontId="2"/>
  </si>
  <si>
    <t>青森県後期高齢者広域連合（一般会計分）</t>
    <rPh sb="0" eb="3">
      <t>アオモリケン</t>
    </rPh>
    <rPh sb="3" eb="5">
      <t>コウキ</t>
    </rPh>
    <rPh sb="5" eb="8">
      <t>コウレイシャ</t>
    </rPh>
    <rPh sb="8" eb="10">
      <t>コウイキ</t>
    </rPh>
    <rPh sb="10" eb="12">
      <t>レンゴウ</t>
    </rPh>
    <rPh sb="13" eb="15">
      <t>イッパン</t>
    </rPh>
    <rPh sb="15" eb="17">
      <t>カイケイ</t>
    </rPh>
    <rPh sb="17" eb="18">
      <t>ブン</t>
    </rPh>
    <phoneticPr fontId="2"/>
  </si>
  <si>
    <t>青森県後期高齢者広域連合（特別会計分）</t>
    <rPh sb="0" eb="3">
      <t>アオモリケン</t>
    </rPh>
    <rPh sb="3" eb="5">
      <t>コウキ</t>
    </rPh>
    <rPh sb="5" eb="8">
      <t>コウレイシャ</t>
    </rPh>
    <rPh sb="8" eb="10">
      <t>コウイキ</t>
    </rPh>
    <rPh sb="10" eb="12">
      <t>レンゴウ</t>
    </rPh>
    <rPh sb="13" eb="15">
      <t>トクベツ</t>
    </rPh>
    <rPh sb="15" eb="17">
      <t>カイケイ</t>
    </rPh>
    <rPh sb="17" eb="18">
      <t>ブン</t>
    </rPh>
    <phoneticPr fontId="2"/>
  </si>
  <si>
    <t>青森県市町村総合事務組合</t>
    <rPh sb="0" eb="3">
      <t>アオモリケン</t>
    </rPh>
    <rPh sb="3" eb="6">
      <t>シチョウソン</t>
    </rPh>
    <rPh sb="6" eb="8">
      <t>ソウゴウ</t>
    </rPh>
    <rPh sb="8" eb="10">
      <t>ジム</t>
    </rPh>
    <rPh sb="10" eb="12">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</si>
  <si>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</si>
  <si>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</si>
  <si>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t>
    <phoneticPr fontId="2"/>
  </si>
  <si>
    <t>-</t>
    <phoneticPr fontId="2"/>
  </si>
  <si>
    <t>佐井村定期観光株式会社</t>
    <rPh sb="0" eb="3">
      <t>サイムラ</t>
    </rPh>
    <rPh sb="3" eb="5">
      <t>テイキ</t>
    </rPh>
    <rPh sb="5" eb="7">
      <t>カンコウ</t>
    </rPh>
    <rPh sb="7" eb="11">
      <t>カブシキガイシャ</t>
    </rPh>
    <phoneticPr fontId="2"/>
  </si>
  <si>
    <t>シイライン株式会社</t>
    <rPh sb="5" eb="9">
      <t>カブシキガイシャ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</si>
  <si>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</si>
  <si>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</si>
  <si>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</si>
  <si>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</si>
  <si>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</si>
  <si>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</si>
  <si>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</si>
  <si>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</si>
  <si>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</si>
  <si>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</si>
  <si>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実質公債費比率は類似団体と比較して高いものの、将来負担比率は同等となっている。
　これは、予算編成方針において、地方債発行の抑制によるプライマリーバランスの黒字を基本とすると設定しているためである。将来負担比率が低下傾向にあるため、実質公債費比率についても、今後は低下してくるものと想定される。</t>
    <rPh sb="1" eb="3">
      <t>ジッシツ</t>
    </rPh>
    <rPh sb="3" eb="5">
      <t>コウサイ</t>
    </rPh>
    <rPh sb="5" eb="6">
      <t>ヒ</t>
    </rPh>
    <rPh sb="6" eb="8">
      <t>ヒリツ</t>
    </rPh>
    <rPh sb="9" eb="11">
      <t>ルイジ</t>
    </rPh>
    <rPh sb="11" eb="13">
      <t>ダンタイ</t>
    </rPh>
    <rPh sb="14" eb="16">
      <t>ヒカク</t>
    </rPh>
    <rPh sb="18" eb="19">
      <t>タカ</t>
    </rPh>
    <rPh sb="24" eb="26">
      <t>ショウライ</t>
    </rPh>
    <rPh sb="26" eb="28">
      <t>フタン</t>
    </rPh>
    <rPh sb="28" eb="30">
      <t>ヒリツ</t>
    </rPh>
    <rPh sb="31" eb="32">
      <t>ドウ</t>
    </rPh>
    <rPh sb="32" eb="33">
      <t>トウ</t>
    </rPh>
    <rPh sb="46" eb="48">
      <t>ヨサン</t>
    </rPh>
    <rPh sb="48" eb="50">
      <t>ヘンセイ</t>
    </rPh>
    <rPh sb="50" eb="52">
      <t>ホウシン</t>
    </rPh>
    <rPh sb="57" eb="60">
      <t>チホウサイ</t>
    </rPh>
    <rPh sb="60" eb="62">
      <t>ハッコウ</t>
    </rPh>
    <rPh sb="63" eb="65">
      <t>ヨクセイ</t>
    </rPh>
    <rPh sb="79" eb="81">
      <t>クロジ</t>
    </rPh>
    <rPh sb="82" eb="84">
      <t>キホン</t>
    </rPh>
    <rPh sb="88" eb="90">
      <t>セッテイ</t>
    </rPh>
    <rPh sb="100" eb="102">
      <t>ショウライ</t>
    </rPh>
    <rPh sb="102" eb="104">
      <t>フタン</t>
    </rPh>
    <rPh sb="104" eb="106">
      <t>ヒリツ</t>
    </rPh>
    <rPh sb="107" eb="109">
      <t>テイカ</t>
    </rPh>
    <rPh sb="109" eb="111">
      <t>ケイコウ</t>
    </rPh>
    <rPh sb="117" eb="119">
      <t>ジッシツ</t>
    </rPh>
    <rPh sb="119" eb="121">
      <t>コウサイ</t>
    </rPh>
    <rPh sb="121" eb="122">
      <t>ヒ</t>
    </rPh>
    <rPh sb="122" eb="124">
      <t>ヒリツ</t>
    </rPh>
    <rPh sb="130" eb="132">
      <t>コンゴ</t>
    </rPh>
    <rPh sb="133" eb="135">
      <t>テイカ</t>
    </rPh>
    <rPh sb="142" eb="144">
      <t>ソウテイ</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</si>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</sst>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extLst>
            <c:ext xmlns:c16="http://schemas.microsoft.com/office/drawing/2014/chart" uri="{C3380CC4-5D6E-409C-BE32-E72D297353CC}">
              <c16:uniqueId val="{00000000-5D16-450F-B810-CA7048523D5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74359</c:v>
                </c:pt>
                <c:pt idx="1">
                  <c:v>84010</c:v>
                </c:pt>
                <c:pt idx="2">
                  <c:v>150384</c:v>
                </c:pt>
                <c:pt idx="3">
                  <c:v>176191</c:v>
                </c:pt>
                <c:pt idx="4">
                  <c:v>160345</c:v>
                </c:pt>
              </c:numCache>
            </c:numRef>
          </c:val>
          <c:smooth val="0"/>
          <c:extLst>
            <c:ext xmlns:c16="http://schemas.microsoft.com/office/drawing/2014/chart" uri="{C3380CC4-5D6E-409C-BE32-E72D297353CC}">
              <c16:uniqueId val="{00000001-5D16-450F-B810-CA7048523D54}"/>
            </c:ext>
          </c:extLst>
        </c:ser>
        <c:dLbls>
          <c:showLegendKey val="0"/>
          <c:showVal val="0"/>
          <c:showCatName val="0"/>
          <c:showSerName val="0"/>
          <c:showPercent val="0"/>
          <c:showBubbleSize val="0"/>
        </c:dLbls>
        <c:marker val="1"/>
        <c:smooth val="0"/>
        <c:axId val="108889600"/>
        <c:axId val="108891520"/>
      </c:lineChart>
      <c:catAx>
        <c:axId val="1088896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891520"/>
        <c:crosses val="autoZero"/>
        <c:auto val="1"/>
        <c:lblAlgn val="ctr"/>
        <c:lblOffset val="100"/>
        <c:tickLblSkip val="1"/>
        <c:tickMarkSkip val="1"/>
        <c:noMultiLvlLbl val="0"/>
      </c:catAx>
      <c:valAx>
        <c:axId val="10889152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8896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3.01</c:v>
                </c:pt>
                <c:pt idx="1">
                  <c:v>3.56</c:v>
                </c:pt>
                <c:pt idx="2">
                  <c:v>4.3099999999999996</c:v>
                </c:pt>
                <c:pt idx="3">
                  <c:v>4.16</c:v>
                </c:pt>
                <c:pt idx="4">
                  <c:v>3.7</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23.52</c:v>
                </c:pt>
                <c:pt idx="1">
                  <c:v>26.1</c:v>
                </c:pt>
                <c:pt idx="2">
                  <c:v>30.38</c:v>
                </c:pt>
                <c:pt idx="3">
                  <c:v>39.06</c:v>
                </c:pt>
                <c:pt idx="4">
                  <c:v>44.87</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0776960"/>
        <c:axId val="120779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3.02</c:v>
                </c:pt>
                <c:pt idx="1">
                  <c:v>2.41</c:v>
                </c:pt>
                <c:pt idx="2">
                  <c:v>6.33</c:v>
                </c:pt>
                <c:pt idx="3">
                  <c:v>9.49</c:v>
                </c:pt>
                <c:pt idx="4">
                  <c:v>4.3899999999999997</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0776960"/>
        <c:axId val="120779136"/>
      </c:lineChart>
      <c:catAx>
        <c:axId val="120776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779136"/>
        <c:crosses val="autoZero"/>
        <c:auto val="1"/>
        <c:lblAlgn val="ctr"/>
        <c:lblOffset val="100"/>
        <c:tickLblSkip val="1"/>
        <c:tickMarkSkip val="1"/>
        <c:noMultiLvlLbl val="0"/>
      </c:catAx>
      <c:valAx>
        <c:axId val="120779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776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c:v>
                </c:pt>
                <c:pt idx="2">
                  <c:v>#N/A</c:v>
                </c:pt>
                <c:pt idx="3">
                  <c:v>0.04</c:v>
                </c:pt>
                <c:pt idx="4">
                  <c:v>#N/A</c:v>
                </c:pt>
                <c:pt idx="5">
                  <c:v>0</c:v>
                </c:pt>
                <c:pt idx="6">
                  <c:v>#N/A</c:v>
                </c:pt>
                <c:pt idx="7">
                  <c:v>0</c:v>
                </c:pt>
                <c:pt idx="8">
                  <c:v>#N/A</c:v>
                </c:pt>
                <c:pt idx="9">
                  <c:v>0</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1.02</c:v>
                </c:pt>
                <c:pt idx="2">
                  <c:v>#N/A</c:v>
                </c:pt>
                <c:pt idx="3">
                  <c:v>0.17</c:v>
                </c:pt>
                <c:pt idx="4">
                  <c:v>0.72</c:v>
                </c:pt>
                <c:pt idx="5">
                  <c:v>#N/A</c:v>
                </c:pt>
                <c:pt idx="6">
                  <c:v>0.52</c:v>
                </c:pt>
                <c:pt idx="7">
                  <c:v>#N/A</c:v>
                </c:pt>
                <c:pt idx="8">
                  <c:v>#N/A</c:v>
                </c:pt>
                <c:pt idx="9">
                  <c:v>0</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0.74</c:v>
                </c:pt>
                <c:pt idx="2">
                  <c:v>#N/A</c:v>
                </c:pt>
                <c:pt idx="3">
                  <c:v>0.67</c:v>
                </c:pt>
                <c:pt idx="4">
                  <c:v>#N/A</c:v>
                </c:pt>
                <c:pt idx="5">
                  <c:v>0.91</c:v>
                </c:pt>
                <c:pt idx="6">
                  <c:v>#N/A</c:v>
                </c:pt>
                <c:pt idx="7">
                  <c:v>0.28000000000000003</c:v>
                </c:pt>
                <c:pt idx="8">
                  <c:v>#N/A</c:v>
                </c:pt>
                <c:pt idx="9">
                  <c:v>0.25</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c:v>
                </c:pt>
                <c:pt idx="2">
                  <c:v>#N/A</c:v>
                </c:pt>
                <c:pt idx="3">
                  <c:v>3.56</c:v>
                </c:pt>
                <c:pt idx="4">
                  <c:v>#N/A</c:v>
                </c:pt>
                <c:pt idx="5">
                  <c:v>4.3</c:v>
                </c:pt>
                <c:pt idx="6">
                  <c:v>#N/A</c:v>
                </c:pt>
                <c:pt idx="7">
                  <c:v>4.1500000000000004</c:v>
                </c:pt>
                <c:pt idx="8">
                  <c:v>#N/A</c:v>
                </c:pt>
                <c:pt idx="9">
                  <c:v>3.7</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99745792"/>
        <c:axId val="99747328"/>
      </c:barChart>
      <c:catAx>
        <c:axId val="99745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747328"/>
        <c:crosses val="autoZero"/>
        <c:auto val="1"/>
        <c:lblAlgn val="ctr"/>
        <c:lblOffset val="100"/>
        <c:tickLblSkip val="1"/>
        <c:tickMarkSkip val="1"/>
        <c:noMultiLvlLbl val="0"/>
      </c:catAx>
      <c:valAx>
        <c:axId val="99747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745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306</c:v>
                </c:pt>
                <c:pt idx="5">
                  <c:v>256</c:v>
                </c:pt>
                <c:pt idx="8">
                  <c:v>304</c:v>
                </c:pt>
                <c:pt idx="11">
                  <c:v>298</c:v>
                </c:pt>
                <c:pt idx="14">
                  <c:v>289</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35</c:v>
                </c:pt>
                <c:pt idx="3">
                  <c:v>36</c:v>
                </c:pt>
                <c:pt idx="6">
                  <c:v>36</c:v>
                </c:pt>
                <c:pt idx="9">
                  <c:v>45</c:v>
                </c:pt>
                <c:pt idx="12">
                  <c:v>44</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90</c:v>
                </c:pt>
                <c:pt idx="3">
                  <c:v>103</c:v>
                </c:pt>
                <c:pt idx="6">
                  <c:v>107</c:v>
                </c:pt>
                <c:pt idx="9">
                  <c:v>107</c:v>
                </c:pt>
                <c:pt idx="12">
                  <c:v>116</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357</c:v>
                </c:pt>
                <c:pt idx="3">
                  <c:v>332</c:v>
                </c:pt>
                <c:pt idx="6">
                  <c:v>315</c:v>
                </c:pt>
                <c:pt idx="9">
                  <c:v>285</c:v>
                </c:pt>
                <c:pt idx="12">
                  <c:v>258</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9527296"/>
        <c:axId val="995335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177</c:v>
                </c:pt>
                <c:pt idx="2">
                  <c:v>#N/A</c:v>
                </c:pt>
                <c:pt idx="3">
                  <c:v>#N/A</c:v>
                </c:pt>
                <c:pt idx="4">
                  <c:v>216</c:v>
                </c:pt>
                <c:pt idx="5">
                  <c:v>#N/A</c:v>
                </c:pt>
                <c:pt idx="6">
                  <c:v>#N/A</c:v>
                </c:pt>
                <c:pt idx="7">
                  <c:v>154</c:v>
                </c:pt>
                <c:pt idx="8">
                  <c:v>#N/A</c:v>
                </c:pt>
                <c:pt idx="9">
                  <c:v>#N/A</c:v>
                </c:pt>
                <c:pt idx="10">
                  <c:v>139</c:v>
                </c:pt>
                <c:pt idx="11">
                  <c:v>#N/A</c:v>
                </c:pt>
                <c:pt idx="12">
                  <c:v>#N/A</c:v>
                </c:pt>
                <c:pt idx="13">
                  <c:v>129</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9527296"/>
        <c:axId val="99533568"/>
      </c:lineChart>
      <c:catAx>
        <c:axId val="99527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533568"/>
        <c:crosses val="autoZero"/>
        <c:auto val="1"/>
        <c:lblAlgn val="ctr"/>
        <c:lblOffset val="100"/>
        <c:tickLblSkip val="1"/>
        <c:tickMarkSkip val="1"/>
        <c:noMultiLvlLbl val="0"/>
      </c:catAx>
      <c:valAx>
        <c:axId val="99533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527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2595</c:v>
                </c:pt>
                <c:pt idx="5">
                  <c:v>2598</c:v>
                </c:pt>
                <c:pt idx="8">
                  <c:v>2581</c:v>
                </c:pt>
                <c:pt idx="11">
                  <c:v>2389</c:v>
                </c:pt>
                <c:pt idx="14">
                  <c:v>2489</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15</c:v>
                </c:pt>
                <c:pt idx="5">
                  <c:v>11</c:v>
                </c:pt>
                <c:pt idx="8">
                  <c:v>10</c:v>
                </c:pt>
                <c:pt idx="11">
                  <c:v>6</c:v>
                </c:pt>
                <c:pt idx="14">
                  <c:v>3</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1187</c:v>
                </c:pt>
                <c:pt idx="5">
                  <c:v>1288</c:v>
                </c:pt>
                <c:pt idx="8">
                  <c:v>1420</c:v>
                </c:pt>
                <c:pt idx="11">
                  <c:v>1423</c:v>
                </c:pt>
                <c:pt idx="14">
                  <c:v>1639</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36</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124</c:v>
                </c:pt>
                <c:pt idx="3">
                  <c:v>16</c:v>
                </c:pt>
                <c:pt idx="6">
                  <c:v>15</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399</c:v>
                </c:pt>
                <c:pt idx="3">
                  <c:v>363</c:v>
                </c:pt>
                <c:pt idx="6">
                  <c:v>313</c:v>
                </c:pt>
                <c:pt idx="9">
                  <c:v>368</c:v>
                </c:pt>
                <c:pt idx="12">
                  <c:v>401</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217</c:v>
                </c:pt>
                <c:pt idx="3">
                  <c:v>209</c:v>
                </c:pt>
                <c:pt idx="6">
                  <c:v>293</c:v>
                </c:pt>
                <c:pt idx="9">
                  <c:v>251</c:v>
                </c:pt>
                <c:pt idx="12">
                  <c:v>207</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1047</c:v>
                </c:pt>
                <c:pt idx="3">
                  <c:v>991</c:v>
                </c:pt>
                <c:pt idx="6">
                  <c:v>595</c:v>
                </c:pt>
                <c:pt idx="9">
                  <c:v>518</c:v>
                </c:pt>
                <c:pt idx="12">
                  <c:v>444</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2258</c:v>
                </c:pt>
                <c:pt idx="3">
                  <c:v>2085</c:v>
                </c:pt>
                <c:pt idx="6">
                  <c:v>1893</c:v>
                </c:pt>
                <c:pt idx="9">
                  <c:v>1736</c:v>
                </c:pt>
                <c:pt idx="12">
                  <c:v>1534</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0819072"/>
        <c:axId val="120833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286</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0819072"/>
        <c:axId val="120833536"/>
      </c:lineChart>
      <c:catAx>
        <c:axId val="120819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0833536"/>
        <c:crosses val="autoZero"/>
        <c:auto val="1"/>
        <c:lblAlgn val="ctr"/>
        <c:lblOffset val="100"/>
        <c:tickLblSkip val="1"/>
        <c:tickMarkSkip val="1"/>
        <c:noMultiLvlLbl val="0"/>
      </c:catAx>
      <c:valAx>
        <c:axId val="120833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819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{41C7D301-553E-412A-84E8-735A8E0E890C}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{AE482EC9-2CE6-4000-A97A-2C96C5A74488}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{2ED60085-1E2D-48BE-AA36-2D899C8069AF}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{E36B1E40-8FD4-451B-ADCE-896E9F85DDF5}</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{9D8C61E3-360F-4AE6-849E-DBDAFEADDC4C}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{4B2B6BC2-A9E8-4943-90F1-F086E734D83A}</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{0F7B6690-4BD2-4902-BDEB-D12B094F6EFC}</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{C035D6D8-394D-44FE-928C-E0FAA136BD97}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{BC3B1544-2BA6-4C93-9BE4-E4C1E0D93579}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{8587CAA6-51EC-469D-8028-2CCDFB10FA37}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2341504"/>
        <c:axId val="42343424"/>
      </c:scatterChart>
      <c:valAx>
        <c:axId val="423415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343424"/>
        <c:crosses val="autoZero"/>
        <c:crossBetween val="midCat"/>
      </c:valAx>
      <c:valAx>
        <c:axId val="4234342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3415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{A0AA4A63-FF6A-495F-ACA3-AC164382AEF2}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{267DF8FF-A75F-4F54-ACD0-A9C4DFCC819D}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{FFBCEE9F-A94B-4E63-8914-5A3D56AF8473}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{F6F42817-071E-474C-BAD5-FAF51C19A50C}</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{38CFAFF1-6B1B-496B-A9B2-5C8D3407FBAA}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14.4</c:v>
                </c:pt>
                <c:pt idx="1">
                  <c:v>15.2</c:v>
                </c:pt>
                <c:pt idx="2">
                  <c:v>14</c:v>
                </c:pt>
                <c:pt idx="3">
                  <c:v>12.8</c:v>
                </c:pt>
                <c:pt idx="4">
                  <c:v>10.4</c:v>
                </c:pt>
              </c:numCache>
            </c:numRef>
          </c:xVal>
          <c:yVal>
            <c:numRef>
              <c:f>公会計指標分析・財政指標組合せ分析表!$K$73:$O$73</c:f>
              <c:numCache>
                <c:formatCode>#,##0.0;"▲ "#,##0.0</c:formatCode>
                <c:ptCount val="5"/>
                <c:pt idx="0">
                  <c:v>22.2</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{95FCB91D-67C5-422D-8611-D06E664CE99C}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{B95774FC-FD8B-4E98-B8CB-7B10E5D795EB}</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{F175BFF9-3E47-49B6-954D-84A3F241E315}</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{01216FD6-A91C-4665-91D6-C1710123DFF7}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{5BCB0B13-D7EC-4F1E-88A1-96E9E068A245}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2615936"/>
        <c:axId val="42617856"/>
      </c:scatterChart>
      <c:valAx>
        <c:axId val="42615936"/>
        <c:scaling>
          <c:orientation val="minMax"/>
          <c:max val="15"/>
          <c:min val="6.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617856"/>
        <c:crosses val="autoZero"/>
        <c:crossBetween val="midCat"/>
      </c:valAx>
      <c:valAx>
        <c:axId val="42617856"/>
        <c:scaling>
          <c:orientation val="minMax"/>
          <c:max val="26"/>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615936"/>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青森県佐井村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実質公債費比率の分子は減少傾向にある。しかし、公営企業債の元利償還金に対する繰出金が高水準にあるが、これは下水道事業特別会計において借入金の償還ピークは越えたものの平成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年度までは高止まり傾向にあるためである。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全会計での償還額も減少傾向にあるものの、一部事務組合（下北地域広域行政事務組合）が発行した地方債償還金の負担金が増加傾向にあることから注視するとともに、村発行の地方債にあたっては厳選し、計画的に進めることにより、当該分子の減少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青森県佐井村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地方債の新規発行を抑制してきた結果、将来負担額は低下し、基金残高等の充当可能財源等は増加となった。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将来負担額については、退職手当負担見込額が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百万円増加しているものの、他の項目についてはすべて減少しており、将来負担額全体では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百万円の減少となった。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充当財源等については、基金で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百万円増、基準財政需要額算入見込額で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百万円増と、ともに増加したことが大きく影響し分子の減少要因となった。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今後も新規発行地方債の厳選、抑制に努めるとともに下北地域広域行政事務組合等の経営健全化に係る取り組み、進展を見極めつつ、当該分子の改善に努める。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青森県佐井村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2,154
2,152
135.04
2,701,955
2,602,519
60,232
1,626,321
1,534,318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4" name="角丸四角形 23"/>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5" name="正方形/長方形 24"/>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6" name="正方形/長方形 25"/>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8" name="円/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9" name="フローチャート :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3" name="テキスト ボックス 32"/>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4" name="正方形/長方形 4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6" name="テキスト ボックス 4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2" name="正方形/長方形 5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4" name="テキスト ボックス 5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青森県佐井村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2,154
2,152
135.04
2,701,955
2,602,519
60,232
1,626,321
1,534,318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青森県佐井村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2,154
2,152
135.04
2,701,955
2,602,519
60,232
1,626,321
1,534,318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青森県佐井村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2,154
2,152
135.04
2,701,955
2,602,519
60,232
1,626,321
1,534,318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人口の減少や全国平均を上回る高齢化率（平成</a:t>
          </a:r>
          <a:r>
            <a:rPr kumimoji="1" lang="en-US" altLang="ja-JP" sz="1300" baseline="0">
              <a:latin typeface="ＭＳ Ｐゴシック"/>
            </a:rPr>
            <a:t>29</a:t>
          </a:r>
          <a:r>
            <a:rPr kumimoji="1" lang="ja-JP" altLang="en-US" sz="1300" baseline="0">
              <a:latin typeface="ＭＳ Ｐゴシック"/>
            </a:rPr>
            <a:t>年</a:t>
          </a:r>
          <a:r>
            <a:rPr kumimoji="1" lang="en-US" altLang="ja-JP" sz="1300" baseline="0">
              <a:latin typeface="ＭＳ Ｐゴシック"/>
            </a:rPr>
            <a:t>3</a:t>
          </a:r>
          <a:r>
            <a:rPr kumimoji="1" lang="ja-JP" altLang="en-US" sz="1300" baseline="0">
              <a:latin typeface="ＭＳ Ｐゴシック"/>
            </a:rPr>
            <a:t>月末　</a:t>
          </a:r>
          <a:r>
            <a:rPr kumimoji="1" lang="en-US" altLang="ja-JP" sz="1300" baseline="0">
              <a:latin typeface="ＭＳ Ｐゴシック"/>
            </a:rPr>
            <a:t>41.1</a:t>
          </a:r>
          <a:r>
            <a:rPr kumimoji="1" lang="ja-JP" altLang="en-US" sz="1300" baseline="0">
              <a:latin typeface="ＭＳ Ｐゴシック"/>
            </a:rPr>
            <a:t>％）に加え、長引く景気低迷や漁業不振などから</a:t>
          </a:r>
          <a:r>
            <a:rPr kumimoji="1" lang="en-US" altLang="ja-JP" sz="1300" baseline="0">
              <a:latin typeface="ＭＳ Ｐゴシック"/>
            </a:rPr>
            <a:t>0.11</a:t>
          </a:r>
          <a:r>
            <a:rPr kumimoji="1" lang="ja-JP" altLang="en-US" sz="1300" baseline="0">
              <a:latin typeface="ＭＳ Ｐゴシック"/>
            </a:rPr>
            <a:t>ポイントと類似団体平均を</a:t>
          </a:r>
          <a:r>
            <a:rPr kumimoji="1" lang="en-US" altLang="ja-JP" sz="1300" baseline="0">
              <a:latin typeface="ＭＳ Ｐゴシック"/>
            </a:rPr>
            <a:t>0.07</a:t>
          </a:r>
          <a:r>
            <a:rPr kumimoji="1" lang="ja-JP" altLang="en-US" sz="1300" baseline="0">
              <a:latin typeface="ＭＳ Ｐゴシック"/>
            </a:rPr>
            <a:t>ポイント下回っている。</a:t>
          </a:r>
          <a:endParaRPr kumimoji="1" lang="en-US" altLang="ja-JP" sz="1300" baseline="0">
            <a:latin typeface="ＭＳ Ｐゴシック"/>
          </a:endParaRPr>
        </a:p>
        <a:p>
          <a:r>
            <a:rPr kumimoji="1" lang="ja-JP" altLang="en-US" sz="1300" baseline="0">
              <a:latin typeface="ＭＳ Ｐゴシック"/>
            </a:rPr>
            <a:t>　今後も自主財源の根幹である村税の収納率向上に努めるとともに、緊急に必要な事業を峻別し、行財政の効率化に努めることにより、財政の健全化を図る。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58928</xdr:rowOff>
    </xdr:from>
    <xdr:to>
      <xdr:col>7</xdr:col>
      <xdr:colOff>152400</xdr:colOff>
      <xdr:row>44</xdr:row>
      <xdr:rowOff>58928</xdr:rowOff>
    </xdr:to>
    <xdr:cxnSp macro="">
      <xdr:nvCxnSpPr>
        <xdr:cNvPr id="65" name="直線コネクタ 64"/>
        <xdr:cNvCxnSpPr/>
      </xdr:nvCxnSpPr>
      <xdr:spPr>
        <a:xfrm>
          <a:off x="4114800" y="7602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58928</xdr:rowOff>
    </xdr:from>
    <xdr:to>
      <xdr:col>6</xdr:col>
      <xdr:colOff>0</xdr:colOff>
      <xdr:row>44</xdr:row>
      <xdr:rowOff>58928</xdr:rowOff>
    </xdr:to>
    <xdr:cxnSp macro="">
      <xdr:nvCxnSpPr>
        <xdr:cNvPr id="68" name="直線コネクタ 67"/>
        <xdr:cNvCxnSpPr/>
      </xdr:nvCxnSpPr>
      <xdr:spPr>
        <a:xfrm>
          <a:off x="3225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61993</xdr:rowOff>
    </xdr:from>
    <xdr:ext cx="736600" cy="259045"/>
    <xdr:sp macro="" textlink="">
      <xdr:nvSpPr>
        <xdr:cNvPr id="70" name="テキスト ボックス 69"/>
        <xdr:cNvSpPr txBox="1"/>
      </xdr:nvSpPr>
      <xdr:spPr>
        <a:xfrm>
          <a:off x="3733800" y="726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58928</xdr:rowOff>
    </xdr:from>
    <xdr:to>
      <xdr:col>4</xdr:col>
      <xdr:colOff>482600</xdr:colOff>
      <xdr:row>44</xdr:row>
      <xdr:rowOff>58928</xdr:rowOff>
    </xdr:to>
    <xdr:cxnSp macro="">
      <xdr:nvCxnSpPr>
        <xdr:cNvPr id="71" name="直線コネクタ 70"/>
        <xdr:cNvCxnSpPr/>
      </xdr:nvCxnSpPr>
      <xdr:spPr>
        <a:xfrm>
          <a:off x="2336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71645</xdr:rowOff>
    </xdr:from>
    <xdr:ext cx="762000" cy="259045"/>
    <xdr:sp macro="" textlink="">
      <xdr:nvSpPr>
        <xdr:cNvPr id="73" name="テキスト ボックス 72"/>
        <xdr:cNvSpPr txBox="1"/>
      </xdr:nvSpPr>
      <xdr:spPr>
        <a:xfrm>
          <a:off x="2844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58928</xdr:rowOff>
    </xdr:from>
    <xdr:to>
      <xdr:col>3</xdr:col>
      <xdr:colOff>279400</xdr:colOff>
      <xdr:row>44</xdr:row>
      <xdr:rowOff>68580</xdr:rowOff>
    </xdr:to>
    <xdr:cxnSp macro="">
      <xdr:nvCxnSpPr>
        <xdr:cNvPr id="74" name="直線コネクタ 73"/>
        <xdr:cNvCxnSpPr/>
      </xdr:nvCxnSpPr>
      <xdr:spPr>
        <a:xfrm flipV="1">
          <a:off x="1447800" y="76027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71645</xdr:rowOff>
    </xdr:from>
    <xdr:ext cx="762000" cy="259045"/>
    <xdr:sp macro="" textlink="">
      <xdr:nvSpPr>
        <xdr:cNvPr id="76" name="テキスト ボックス 75"/>
        <xdr:cNvSpPr txBox="1"/>
      </xdr:nvSpPr>
      <xdr:spPr>
        <a:xfrm>
          <a:off x="1955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61993</xdr:rowOff>
    </xdr:from>
    <xdr:ext cx="762000" cy="259045"/>
    <xdr:sp macro="" textlink="">
      <xdr:nvSpPr>
        <xdr:cNvPr id="78" name="テキスト ボックス 77"/>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8128</xdr:rowOff>
    </xdr:from>
    <xdr:to>
      <xdr:col>7</xdr:col>
      <xdr:colOff>203200</xdr:colOff>
      <xdr:row>44</xdr:row>
      <xdr:rowOff>109728</xdr:rowOff>
    </xdr:to>
    <xdr:sp macro="" textlink="">
      <xdr:nvSpPr>
        <xdr:cNvPr id="84" name="円/楕円 83"/>
        <xdr:cNvSpPr/>
      </xdr:nvSpPr>
      <xdr:spPr>
        <a:xfrm>
          <a:off x="49022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75455</xdr:rowOff>
    </xdr:from>
    <xdr:ext cx="762000" cy="259045"/>
    <xdr:sp macro="" textlink="">
      <xdr:nvSpPr>
        <xdr:cNvPr id="85" name="財政力該当値テキスト"/>
        <xdr:cNvSpPr txBox="1"/>
      </xdr:nvSpPr>
      <xdr:spPr>
        <a:xfrm>
          <a:off x="5041900" y="744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8128</xdr:rowOff>
    </xdr:from>
    <xdr:to>
      <xdr:col>6</xdr:col>
      <xdr:colOff>50800</xdr:colOff>
      <xdr:row>44</xdr:row>
      <xdr:rowOff>109728</xdr:rowOff>
    </xdr:to>
    <xdr:sp macro="" textlink="">
      <xdr:nvSpPr>
        <xdr:cNvPr id="86" name="円/楕円 85"/>
        <xdr:cNvSpPr/>
      </xdr:nvSpPr>
      <xdr:spPr>
        <a:xfrm>
          <a:off x="4064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94505</xdr:rowOff>
    </xdr:from>
    <xdr:ext cx="736600" cy="259045"/>
    <xdr:sp macro="" textlink="">
      <xdr:nvSpPr>
        <xdr:cNvPr id="87" name="テキスト ボックス 86"/>
        <xdr:cNvSpPr txBox="1"/>
      </xdr:nvSpPr>
      <xdr:spPr>
        <a:xfrm>
          <a:off x="3733800" y="763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8128</xdr:rowOff>
    </xdr:from>
    <xdr:to>
      <xdr:col>4</xdr:col>
      <xdr:colOff>533400</xdr:colOff>
      <xdr:row>44</xdr:row>
      <xdr:rowOff>109728</xdr:rowOff>
    </xdr:to>
    <xdr:sp macro="" textlink="">
      <xdr:nvSpPr>
        <xdr:cNvPr id="88" name="円/楕円 87"/>
        <xdr:cNvSpPr/>
      </xdr:nvSpPr>
      <xdr:spPr>
        <a:xfrm>
          <a:off x="3175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94505</xdr:rowOff>
    </xdr:from>
    <xdr:ext cx="762000" cy="259045"/>
    <xdr:sp macro="" textlink="">
      <xdr:nvSpPr>
        <xdr:cNvPr id="89" name="テキスト ボックス 88"/>
        <xdr:cNvSpPr txBox="1"/>
      </xdr:nvSpPr>
      <xdr:spPr>
        <a:xfrm>
          <a:off x="2844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8128</xdr:rowOff>
    </xdr:from>
    <xdr:to>
      <xdr:col>3</xdr:col>
      <xdr:colOff>330200</xdr:colOff>
      <xdr:row>44</xdr:row>
      <xdr:rowOff>109728</xdr:rowOff>
    </xdr:to>
    <xdr:sp macro="" textlink="">
      <xdr:nvSpPr>
        <xdr:cNvPr id="90" name="円/楕円 89"/>
        <xdr:cNvSpPr/>
      </xdr:nvSpPr>
      <xdr:spPr>
        <a:xfrm>
          <a:off x="2286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94505</xdr:rowOff>
    </xdr:from>
    <xdr:ext cx="762000" cy="259045"/>
    <xdr:sp macro="" textlink="">
      <xdr:nvSpPr>
        <xdr:cNvPr id="91" name="テキスト ボックス 90"/>
        <xdr:cNvSpPr txBox="1"/>
      </xdr:nvSpPr>
      <xdr:spPr>
        <a:xfrm>
          <a:off x="1955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17780</xdr:rowOff>
    </xdr:from>
    <xdr:to>
      <xdr:col>2</xdr:col>
      <xdr:colOff>127000</xdr:colOff>
      <xdr:row>44</xdr:row>
      <xdr:rowOff>119380</xdr:rowOff>
    </xdr:to>
    <xdr:sp macro="" textlink="">
      <xdr:nvSpPr>
        <xdr:cNvPr id="92" name="円/楕円 91"/>
        <xdr:cNvSpPr/>
      </xdr:nvSpPr>
      <xdr:spPr>
        <a:xfrm>
          <a:off x="1397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104157</xdr:rowOff>
    </xdr:from>
    <xdr:ext cx="762000" cy="259045"/>
    <xdr:sp macro="" textlink="">
      <xdr:nvSpPr>
        <xdr:cNvPr id="93" name="テキスト ボックス 92"/>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17</a:t>
          </a:r>
          <a:r>
            <a:rPr kumimoji="1" lang="ja-JP" altLang="en-US" sz="1300">
              <a:latin typeface="ＭＳ Ｐゴシック"/>
            </a:rPr>
            <a:t>年度から実施している職員の給与カット（特別職</a:t>
          </a:r>
          <a:r>
            <a:rPr kumimoji="1" lang="en-US" altLang="ja-JP" sz="1300">
              <a:latin typeface="ＭＳ Ｐゴシック"/>
            </a:rPr>
            <a:t>30</a:t>
          </a:r>
          <a:r>
            <a:rPr kumimoji="1" lang="ja-JP" altLang="en-US" sz="1300">
              <a:latin typeface="ＭＳ Ｐゴシック"/>
            </a:rPr>
            <a:t>％～</a:t>
          </a:r>
          <a:r>
            <a:rPr kumimoji="1" lang="en-US" altLang="ja-JP" sz="1300">
              <a:latin typeface="ＭＳ Ｐゴシック"/>
            </a:rPr>
            <a:t>20</a:t>
          </a:r>
          <a:r>
            <a:rPr kumimoji="1" lang="ja-JP" altLang="en-US" sz="1300">
              <a:latin typeface="ＭＳ Ｐゴシック"/>
            </a:rPr>
            <a:t>％、一般職</a:t>
          </a:r>
          <a:r>
            <a:rPr kumimoji="1" lang="en-US" altLang="ja-JP" sz="1300">
              <a:latin typeface="ＭＳ Ｐゴシック"/>
            </a:rPr>
            <a:t>2</a:t>
          </a:r>
          <a:r>
            <a:rPr kumimoji="1" lang="ja-JP" altLang="en-US" sz="1300">
              <a:latin typeface="ＭＳ Ｐゴシック"/>
            </a:rPr>
            <a:t>％等）による人件費の削減や投資的経費の抑制による公債費の削減等により対前年度比では</a:t>
          </a:r>
          <a:r>
            <a:rPr kumimoji="1" lang="en-US" altLang="ja-JP" sz="1300">
              <a:latin typeface="ＭＳ Ｐゴシック"/>
            </a:rPr>
            <a:t>2.3</a:t>
          </a:r>
          <a:r>
            <a:rPr kumimoji="1" lang="ja-JP" altLang="en-US" sz="1300">
              <a:latin typeface="ＭＳ Ｐゴシック"/>
            </a:rPr>
            <a:t>％減となったものの、未だに類似団体平均を</a:t>
          </a:r>
          <a:r>
            <a:rPr kumimoji="1" lang="en-US" altLang="ja-JP" sz="1300">
              <a:latin typeface="ＭＳ Ｐゴシック"/>
            </a:rPr>
            <a:t>4.6</a:t>
          </a:r>
          <a:r>
            <a:rPr kumimoji="1" lang="ja-JP" altLang="en-US" sz="1300">
              <a:latin typeface="ＭＳ Ｐゴシック"/>
            </a:rPr>
            <a:t>％上回っている。</a:t>
          </a:r>
          <a:endParaRPr kumimoji="1" lang="en-US" altLang="ja-JP" sz="1300">
            <a:latin typeface="ＭＳ Ｐゴシック"/>
          </a:endParaRPr>
        </a:p>
        <a:p>
          <a:r>
            <a:rPr kumimoji="1" lang="ja-JP" altLang="en-US" sz="1300">
              <a:latin typeface="ＭＳ Ｐゴシック"/>
            </a:rPr>
            <a:t>　今後とも、事務事業の見直しを更に進めるとともに、全ての事務事業の優先度を厳しく点検し、優先度の低い事務事業について計画的に廃止・縮小を進める。また、今後も義務的経費の削減に取り組み、経常経費の削減に努める。</a:t>
          </a: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23041</xdr:rowOff>
    </xdr:from>
    <xdr:to>
      <xdr:col>7</xdr:col>
      <xdr:colOff>152400</xdr:colOff>
      <xdr:row>65</xdr:row>
      <xdr:rowOff>102326</xdr:rowOff>
    </xdr:to>
    <xdr:cxnSp macro="">
      <xdr:nvCxnSpPr>
        <xdr:cNvPr id="130" name="直線コネクタ 129"/>
        <xdr:cNvCxnSpPr/>
      </xdr:nvCxnSpPr>
      <xdr:spPr>
        <a:xfrm flipV="1">
          <a:off x="4114800" y="11167291"/>
          <a:ext cx="838200" cy="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1650</xdr:rowOff>
    </xdr:from>
    <xdr:ext cx="762000" cy="259045"/>
    <xdr:sp macro="" textlink="">
      <xdr:nvSpPr>
        <xdr:cNvPr id="131" name="財政構造の弾力性平均値テキスト"/>
        <xdr:cNvSpPr txBox="1"/>
      </xdr:nvSpPr>
      <xdr:spPr>
        <a:xfrm>
          <a:off x="5041900" y="10803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95431</xdr:rowOff>
    </xdr:from>
    <xdr:to>
      <xdr:col>6</xdr:col>
      <xdr:colOff>0</xdr:colOff>
      <xdr:row>65</xdr:row>
      <xdr:rowOff>102326</xdr:rowOff>
    </xdr:to>
    <xdr:cxnSp macro="">
      <xdr:nvCxnSpPr>
        <xdr:cNvPr id="133" name="直線コネクタ 132"/>
        <xdr:cNvCxnSpPr/>
      </xdr:nvCxnSpPr>
      <xdr:spPr>
        <a:xfrm>
          <a:off x="3225800" y="1123968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34851</xdr:rowOff>
    </xdr:from>
    <xdr:ext cx="736600" cy="259045"/>
    <xdr:sp macro="" textlink="">
      <xdr:nvSpPr>
        <xdr:cNvPr id="135" name="テキスト ボックス 134"/>
        <xdr:cNvSpPr txBox="1"/>
      </xdr:nvSpPr>
      <xdr:spPr>
        <a:xfrm>
          <a:off x="3733800" y="10664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81643</xdr:rowOff>
    </xdr:from>
    <xdr:to>
      <xdr:col>4</xdr:col>
      <xdr:colOff>482600</xdr:colOff>
      <xdr:row>65</xdr:row>
      <xdr:rowOff>95431</xdr:rowOff>
    </xdr:to>
    <xdr:cxnSp macro="">
      <xdr:nvCxnSpPr>
        <xdr:cNvPr id="136" name="直線コネクタ 135"/>
        <xdr:cNvCxnSpPr/>
      </xdr:nvCxnSpPr>
      <xdr:spPr>
        <a:xfrm>
          <a:off x="2336800" y="1122589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121030</xdr:rowOff>
    </xdr:from>
    <xdr:ext cx="762000" cy="259045"/>
    <xdr:sp macro="" textlink="">
      <xdr:nvSpPr>
        <xdr:cNvPr id="138" name="テキスト ボックス 137"/>
        <xdr:cNvSpPr txBox="1"/>
      </xdr:nvSpPr>
      <xdr:spPr>
        <a:xfrm>
          <a:off x="2844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29935</xdr:rowOff>
    </xdr:from>
    <xdr:to>
      <xdr:col>3</xdr:col>
      <xdr:colOff>279400</xdr:colOff>
      <xdr:row>65</xdr:row>
      <xdr:rowOff>81643</xdr:rowOff>
    </xdr:to>
    <xdr:cxnSp macro="">
      <xdr:nvCxnSpPr>
        <xdr:cNvPr id="139" name="直線コネクタ 138"/>
        <xdr:cNvCxnSpPr/>
      </xdr:nvCxnSpPr>
      <xdr:spPr>
        <a:xfrm>
          <a:off x="1447800" y="11174185"/>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10721</xdr:rowOff>
    </xdr:from>
    <xdr:ext cx="762000" cy="259045"/>
    <xdr:sp macro="" textlink="">
      <xdr:nvSpPr>
        <xdr:cNvPr id="141" name="テキスト ボックス 140"/>
        <xdr:cNvSpPr txBox="1"/>
      </xdr:nvSpPr>
      <xdr:spPr>
        <a:xfrm>
          <a:off x="1955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7274</xdr:rowOff>
    </xdr:from>
    <xdr:ext cx="762000" cy="259045"/>
    <xdr:sp macro="" textlink="">
      <xdr:nvSpPr>
        <xdr:cNvPr id="143" name="テキスト ボックス 142"/>
        <xdr:cNvSpPr txBox="1"/>
      </xdr:nvSpPr>
      <xdr:spPr>
        <a:xfrm>
          <a:off x="1066800" y="1063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143691</xdr:rowOff>
    </xdr:from>
    <xdr:to>
      <xdr:col>7</xdr:col>
      <xdr:colOff>203200</xdr:colOff>
      <xdr:row>65</xdr:row>
      <xdr:rowOff>73841</xdr:rowOff>
    </xdr:to>
    <xdr:sp macro="" textlink="">
      <xdr:nvSpPr>
        <xdr:cNvPr id="149" name="円/楕円 148"/>
        <xdr:cNvSpPr/>
      </xdr:nvSpPr>
      <xdr:spPr>
        <a:xfrm>
          <a:off x="4902200" y="1111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115768</xdr:rowOff>
    </xdr:from>
    <xdr:ext cx="762000" cy="259045"/>
    <xdr:sp macro="" textlink="">
      <xdr:nvSpPr>
        <xdr:cNvPr id="150" name="財政構造の弾力性該当値テキスト"/>
        <xdr:cNvSpPr txBox="1"/>
      </xdr:nvSpPr>
      <xdr:spPr>
        <a:xfrm>
          <a:off x="5041900" y="1108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51526</xdr:rowOff>
    </xdr:from>
    <xdr:to>
      <xdr:col>6</xdr:col>
      <xdr:colOff>50800</xdr:colOff>
      <xdr:row>65</xdr:row>
      <xdr:rowOff>153126</xdr:rowOff>
    </xdr:to>
    <xdr:sp macro="" textlink="">
      <xdr:nvSpPr>
        <xdr:cNvPr id="151" name="円/楕円 150"/>
        <xdr:cNvSpPr/>
      </xdr:nvSpPr>
      <xdr:spPr>
        <a:xfrm>
          <a:off x="4064000" y="1119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137903</xdr:rowOff>
    </xdr:from>
    <xdr:ext cx="736600" cy="259045"/>
    <xdr:sp macro="" textlink="">
      <xdr:nvSpPr>
        <xdr:cNvPr id="152" name="テキスト ボックス 151"/>
        <xdr:cNvSpPr txBox="1"/>
      </xdr:nvSpPr>
      <xdr:spPr>
        <a:xfrm>
          <a:off x="3733800" y="11282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44631</xdr:rowOff>
    </xdr:from>
    <xdr:to>
      <xdr:col>4</xdr:col>
      <xdr:colOff>533400</xdr:colOff>
      <xdr:row>65</xdr:row>
      <xdr:rowOff>146231</xdr:rowOff>
    </xdr:to>
    <xdr:sp macro="" textlink="">
      <xdr:nvSpPr>
        <xdr:cNvPr id="153" name="円/楕円 152"/>
        <xdr:cNvSpPr/>
      </xdr:nvSpPr>
      <xdr:spPr>
        <a:xfrm>
          <a:off x="3175000" y="1118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131008</xdr:rowOff>
    </xdr:from>
    <xdr:ext cx="762000" cy="259045"/>
    <xdr:sp macro="" textlink="">
      <xdr:nvSpPr>
        <xdr:cNvPr id="154" name="テキスト ボックス 153"/>
        <xdr:cNvSpPr txBox="1"/>
      </xdr:nvSpPr>
      <xdr:spPr>
        <a:xfrm>
          <a:off x="2844800" y="11275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30843</xdr:rowOff>
    </xdr:from>
    <xdr:to>
      <xdr:col>3</xdr:col>
      <xdr:colOff>330200</xdr:colOff>
      <xdr:row>65</xdr:row>
      <xdr:rowOff>132443</xdr:rowOff>
    </xdr:to>
    <xdr:sp macro="" textlink="">
      <xdr:nvSpPr>
        <xdr:cNvPr id="155" name="円/楕円 154"/>
        <xdr:cNvSpPr/>
      </xdr:nvSpPr>
      <xdr:spPr>
        <a:xfrm>
          <a:off x="2286000" y="1117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117220</xdr:rowOff>
    </xdr:from>
    <xdr:ext cx="762000" cy="259045"/>
    <xdr:sp macro="" textlink="">
      <xdr:nvSpPr>
        <xdr:cNvPr id="156" name="テキスト ボックス 155"/>
        <xdr:cNvSpPr txBox="1"/>
      </xdr:nvSpPr>
      <xdr:spPr>
        <a:xfrm>
          <a:off x="1955800" y="1126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150585</xdr:rowOff>
    </xdr:from>
    <xdr:to>
      <xdr:col>2</xdr:col>
      <xdr:colOff>127000</xdr:colOff>
      <xdr:row>65</xdr:row>
      <xdr:rowOff>80735</xdr:rowOff>
    </xdr:to>
    <xdr:sp macro="" textlink="">
      <xdr:nvSpPr>
        <xdr:cNvPr id="157" name="円/楕円 156"/>
        <xdr:cNvSpPr/>
      </xdr:nvSpPr>
      <xdr:spPr>
        <a:xfrm>
          <a:off x="1397000" y="111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65512</xdr:rowOff>
    </xdr:from>
    <xdr:ext cx="762000" cy="259045"/>
    <xdr:sp macro="" textlink="">
      <xdr:nvSpPr>
        <xdr:cNvPr id="158" name="テキスト ボックス 157"/>
        <xdr:cNvSpPr txBox="1"/>
      </xdr:nvSpPr>
      <xdr:spPr>
        <a:xfrm>
          <a:off x="1066800" y="1120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[369,220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14</a:t>
          </a:r>
          <a:r>
            <a:rPr kumimoji="1" lang="ja-JP" altLang="en-US" sz="1300">
              <a:latin typeface="ＭＳ Ｐゴシック"/>
            </a:rPr>
            <a:t>～</a:t>
          </a:r>
          <a:r>
            <a:rPr kumimoji="1" lang="en-US" altLang="ja-JP" sz="1300">
              <a:latin typeface="ＭＳ Ｐゴシック"/>
            </a:rPr>
            <a:t>20</a:t>
          </a:r>
          <a:r>
            <a:rPr kumimoji="1" lang="ja-JP" altLang="en-US" sz="1300">
              <a:latin typeface="ＭＳ Ｐゴシック"/>
            </a:rPr>
            <a:t>年度まで実施した退職者不補充等による職員数の削減や、平成</a:t>
          </a:r>
          <a:r>
            <a:rPr kumimoji="1" lang="en-US" altLang="ja-JP" sz="1300">
              <a:latin typeface="ＭＳ Ｐゴシック"/>
            </a:rPr>
            <a:t>17</a:t>
          </a:r>
          <a:r>
            <a:rPr kumimoji="1" lang="ja-JP" altLang="en-US" sz="1300">
              <a:latin typeface="ＭＳ Ｐゴシック"/>
            </a:rPr>
            <a:t>年度から継続している給与カット、指定管理者制度の導入による委託料の減、さらにはごみ・し尿処理業務や消防業務等が一部事務組合への負担金で決算されているため、類似団体平均を下回っている。</a:t>
          </a:r>
          <a:endParaRPr kumimoji="1" lang="en-US" altLang="ja-JP" sz="1300">
            <a:latin typeface="ＭＳ Ｐゴシック"/>
          </a:endParaRPr>
        </a:p>
        <a:p>
          <a:r>
            <a:rPr kumimoji="1" lang="ja-JP" altLang="en-US" sz="1300">
              <a:latin typeface="ＭＳ Ｐゴシック"/>
            </a:rPr>
            <a:t>　ただし、一部事務組合の人件費、物件費等に充てる負担金や上水道・下水道の公営企業会計の人件費、物件費等に充てる繰出金といった費用を合計した場合、人口一人当たりの金額は増加することとなるため、今後はこれらも含めた経費について、抑制していく必要があ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108565</xdr:rowOff>
    </xdr:from>
    <xdr:to>
      <xdr:col>7</xdr:col>
      <xdr:colOff>152400</xdr:colOff>
      <xdr:row>82</xdr:row>
      <xdr:rowOff>119343</xdr:rowOff>
    </xdr:to>
    <xdr:cxnSp macro="">
      <xdr:nvCxnSpPr>
        <xdr:cNvPr id="194" name="直線コネクタ 193"/>
        <xdr:cNvCxnSpPr/>
      </xdr:nvCxnSpPr>
      <xdr:spPr>
        <a:xfrm flipV="1">
          <a:off x="4114800" y="14167465"/>
          <a:ext cx="838200" cy="1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73717</xdr:rowOff>
    </xdr:from>
    <xdr:ext cx="762000" cy="259045"/>
    <xdr:sp macro="" textlink="">
      <xdr:nvSpPr>
        <xdr:cNvPr id="195" name="人件費・物件費等の状況平均値テキスト"/>
        <xdr:cNvSpPr txBox="1"/>
      </xdr:nvSpPr>
      <xdr:spPr>
        <a:xfrm>
          <a:off x="5041900" y="14132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42197</xdr:rowOff>
    </xdr:from>
    <xdr:to>
      <xdr:col>6</xdr:col>
      <xdr:colOff>0</xdr:colOff>
      <xdr:row>82</xdr:row>
      <xdr:rowOff>119343</xdr:rowOff>
    </xdr:to>
    <xdr:cxnSp macro="">
      <xdr:nvCxnSpPr>
        <xdr:cNvPr id="197" name="直線コネクタ 196"/>
        <xdr:cNvCxnSpPr/>
      </xdr:nvCxnSpPr>
      <xdr:spPr>
        <a:xfrm>
          <a:off x="3225800" y="14101097"/>
          <a:ext cx="889000" cy="7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164623</xdr:rowOff>
    </xdr:from>
    <xdr:ext cx="736600" cy="259045"/>
    <xdr:sp macro="" textlink="">
      <xdr:nvSpPr>
        <xdr:cNvPr id="199" name="テキスト ボックス 198"/>
        <xdr:cNvSpPr txBox="1"/>
      </xdr:nvSpPr>
      <xdr:spPr>
        <a:xfrm>
          <a:off x="3733800" y="1422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36051</xdr:rowOff>
    </xdr:from>
    <xdr:to>
      <xdr:col>4</xdr:col>
      <xdr:colOff>482600</xdr:colOff>
      <xdr:row>82</xdr:row>
      <xdr:rowOff>42197</xdr:rowOff>
    </xdr:to>
    <xdr:cxnSp macro="">
      <xdr:nvCxnSpPr>
        <xdr:cNvPr id="200" name="直線コネクタ 199"/>
        <xdr:cNvCxnSpPr/>
      </xdr:nvCxnSpPr>
      <xdr:spPr>
        <a:xfrm>
          <a:off x="2336800" y="14094951"/>
          <a:ext cx="889000" cy="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157535</xdr:rowOff>
    </xdr:from>
    <xdr:ext cx="762000" cy="259045"/>
    <xdr:sp macro="" textlink="">
      <xdr:nvSpPr>
        <xdr:cNvPr id="202" name="テキスト ボックス 201"/>
        <xdr:cNvSpPr txBox="1"/>
      </xdr:nvSpPr>
      <xdr:spPr>
        <a:xfrm>
          <a:off x="2844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36051</xdr:rowOff>
    </xdr:from>
    <xdr:to>
      <xdr:col>3</xdr:col>
      <xdr:colOff>279400</xdr:colOff>
      <xdr:row>82</xdr:row>
      <xdr:rowOff>39466</xdr:rowOff>
    </xdr:to>
    <xdr:cxnSp macro="">
      <xdr:nvCxnSpPr>
        <xdr:cNvPr id="203" name="直線コネクタ 202"/>
        <xdr:cNvCxnSpPr/>
      </xdr:nvCxnSpPr>
      <xdr:spPr>
        <a:xfrm flipV="1">
          <a:off x="1447800" y="14094951"/>
          <a:ext cx="889000" cy="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127919</xdr:rowOff>
    </xdr:from>
    <xdr:ext cx="762000" cy="259045"/>
    <xdr:sp macro="" textlink="">
      <xdr:nvSpPr>
        <xdr:cNvPr id="205" name="テキスト ボックス 204"/>
        <xdr:cNvSpPr txBox="1"/>
      </xdr:nvSpPr>
      <xdr:spPr>
        <a:xfrm>
          <a:off x="1955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132813</xdr:rowOff>
    </xdr:from>
    <xdr:ext cx="762000" cy="259045"/>
    <xdr:sp macro="" textlink="">
      <xdr:nvSpPr>
        <xdr:cNvPr id="207" name="テキスト ボックス 206"/>
        <xdr:cNvSpPr txBox="1"/>
      </xdr:nvSpPr>
      <xdr:spPr>
        <a:xfrm>
          <a:off x="1066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57765</xdr:rowOff>
    </xdr:from>
    <xdr:to>
      <xdr:col>7</xdr:col>
      <xdr:colOff>203200</xdr:colOff>
      <xdr:row>82</xdr:row>
      <xdr:rowOff>159365</xdr:rowOff>
    </xdr:to>
    <xdr:sp macro="" textlink="">
      <xdr:nvSpPr>
        <xdr:cNvPr id="213" name="円/楕円 212"/>
        <xdr:cNvSpPr/>
      </xdr:nvSpPr>
      <xdr:spPr>
        <a:xfrm>
          <a:off x="4902200" y="1411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74292</xdr:rowOff>
    </xdr:from>
    <xdr:ext cx="762000" cy="259045"/>
    <xdr:sp macro="" textlink="">
      <xdr:nvSpPr>
        <xdr:cNvPr id="214" name="人件費・物件費等の状況該当値テキスト"/>
        <xdr:cNvSpPr txBox="1"/>
      </xdr:nvSpPr>
      <xdr:spPr>
        <a:xfrm>
          <a:off x="5041900" y="1396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369,220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68543</xdr:rowOff>
    </xdr:from>
    <xdr:to>
      <xdr:col>6</xdr:col>
      <xdr:colOff>50800</xdr:colOff>
      <xdr:row>82</xdr:row>
      <xdr:rowOff>170143</xdr:rowOff>
    </xdr:to>
    <xdr:sp macro="" textlink="">
      <xdr:nvSpPr>
        <xdr:cNvPr id="215" name="円/楕円 214"/>
        <xdr:cNvSpPr/>
      </xdr:nvSpPr>
      <xdr:spPr>
        <a:xfrm>
          <a:off x="4064000" y="1412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8870</xdr:rowOff>
    </xdr:from>
    <xdr:ext cx="736600" cy="259045"/>
    <xdr:sp macro="" textlink="">
      <xdr:nvSpPr>
        <xdr:cNvPr id="216" name="テキスト ボックス 215"/>
        <xdr:cNvSpPr txBox="1"/>
      </xdr:nvSpPr>
      <xdr:spPr>
        <a:xfrm>
          <a:off x="3733800" y="13896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378,599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162847</xdr:rowOff>
    </xdr:from>
    <xdr:to>
      <xdr:col>4</xdr:col>
      <xdr:colOff>533400</xdr:colOff>
      <xdr:row>82</xdr:row>
      <xdr:rowOff>92997</xdr:rowOff>
    </xdr:to>
    <xdr:sp macro="" textlink="">
      <xdr:nvSpPr>
        <xdr:cNvPr id="217" name="円/楕円 216"/>
        <xdr:cNvSpPr/>
      </xdr:nvSpPr>
      <xdr:spPr>
        <a:xfrm>
          <a:off x="3175000" y="140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103174</xdr:rowOff>
    </xdr:from>
    <xdr:ext cx="762000" cy="259045"/>
    <xdr:sp macro="" textlink="">
      <xdr:nvSpPr>
        <xdr:cNvPr id="218" name="テキスト ボックス 217"/>
        <xdr:cNvSpPr txBox="1"/>
      </xdr:nvSpPr>
      <xdr:spPr>
        <a:xfrm>
          <a:off x="2844800" y="138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311,461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156701</xdr:rowOff>
    </xdr:from>
    <xdr:to>
      <xdr:col>3</xdr:col>
      <xdr:colOff>330200</xdr:colOff>
      <xdr:row>82</xdr:row>
      <xdr:rowOff>86851</xdr:rowOff>
    </xdr:to>
    <xdr:sp macro="" textlink="">
      <xdr:nvSpPr>
        <xdr:cNvPr id="219" name="円/楕円 218"/>
        <xdr:cNvSpPr/>
      </xdr:nvSpPr>
      <xdr:spPr>
        <a:xfrm>
          <a:off x="2286000" y="1404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97028</xdr:rowOff>
    </xdr:from>
    <xdr:ext cx="762000" cy="259045"/>
    <xdr:sp macro="" textlink="">
      <xdr:nvSpPr>
        <xdr:cNvPr id="220" name="テキスト ボックス 219"/>
        <xdr:cNvSpPr txBox="1"/>
      </xdr:nvSpPr>
      <xdr:spPr>
        <a:xfrm>
          <a:off x="1955800" y="13813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306,111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160116</xdr:rowOff>
    </xdr:from>
    <xdr:to>
      <xdr:col>2</xdr:col>
      <xdr:colOff>127000</xdr:colOff>
      <xdr:row>82</xdr:row>
      <xdr:rowOff>90266</xdr:rowOff>
    </xdr:to>
    <xdr:sp macro="" textlink="">
      <xdr:nvSpPr>
        <xdr:cNvPr id="221" name="円/楕円 220"/>
        <xdr:cNvSpPr/>
      </xdr:nvSpPr>
      <xdr:spPr>
        <a:xfrm>
          <a:off x="1397000" y="1404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100443</xdr:rowOff>
    </xdr:from>
    <xdr:ext cx="762000" cy="259045"/>
    <xdr:sp macro="" textlink="">
      <xdr:nvSpPr>
        <xdr:cNvPr id="222" name="テキスト ボックス 221"/>
        <xdr:cNvSpPr txBox="1"/>
      </xdr:nvSpPr>
      <xdr:spPr>
        <a:xfrm>
          <a:off x="1066800" y="13816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309,083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厳しい財政状況の中、財源確保として平成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年度まで職員の本給をカット（特別職</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％、一般職</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％）、手当では期末勤勉手当の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％カットや時間外勤務手当の上限設定（給料の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％）、管理職手当凍結及び特別勤務手当の廃止を行ってきた。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年度においても同様に、職員の本給カット（特別職</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％、一般職</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％）、時間外勤務手当の上限設定（給料の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％）、管理職手当</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％カットを継続して行っており、類似団体平均と比較しても</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今後も退職者と新規採用者のバランスから、今年度の数値を維持するものと見込んでいる。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66039</xdr:rowOff>
    </xdr:from>
    <xdr:to>
      <xdr:col>24</xdr:col>
      <xdr:colOff>558800</xdr:colOff>
      <xdr:row>89</xdr:row>
      <xdr:rowOff>63818</xdr:rowOff>
    </xdr:to>
    <xdr:cxnSp macro="">
      <xdr:nvCxnSpPr>
        <xdr:cNvPr id="247" name="直線コネクタ 246"/>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35895</xdr:rowOff>
    </xdr:from>
    <xdr:ext cx="762000" cy="259045"/>
    <xdr:sp macro="" textlink="">
      <xdr:nvSpPr>
        <xdr:cNvPr id="248"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89</xdr:row>
      <xdr:rowOff>63818</xdr:rowOff>
    </xdr:from>
    <xdr:to>
      <xdr:col>24</xdr:col>
      <xdr:colOff>647700</xdr:colOff>
      <xdr:row>89</xdr:row>
      <xdr:rowOff>63818</xdr:rowOff>
    </xdr:to>
    <xdr:cxnSp macro="">
      <xdr:nvCxnSpPr>
        <xdr:cNvPr id="249" name="直線コネクタ 248"/>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152416</xdr:rowOff>
    </xdr:from>
    <xdr:ext cx="762000" cy="259045"/>
    <xdr:sp macro="" textlink="">
      <xdr:nvSpPr>
        <xdr:cNvPr id="250"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81</xdr:row>
      <xdr:rowOff>66039</xdr:rowOff>
    </xdr:from>
    <xdr:to>
      <xdr:col>24</xdr:col>
      <xdr:colOff>647700</xdr:colOff>
      <xdr:row>81</xdr:row>
      <xdr:rowOff>66039</xdr:rowOff>
    </xdr:to>
    <xdr:cxnSp macro="">
      <xdr:nvCxnSpPr>
        <xdr:cNvPr id="251" name="直線コネクタ 250"/>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47307</xdr:rowOff>
    </xdr:from>
    <xdr:to>
      <xdr:col>24</xdr:col>
      <xdr:colOff>558800</xdr:colOff>
      <xdr:row>86</xdr:row>
      <xdr:rowOff>143827</xdr:rowOff>
    </xdr:to>
    <xdr:cxnSp macro="">
      <xdr:nvCxnSpPr>
        <xdr:cNvPr id="252" name="直線コネクタ 251"/>
        <xdr:cNvCxnSpPr/>
      </xdr:nvCxnSpPr>
      <xdr:spPr>
        <a:xfrm flipV="1">
          <a:off x="16179800" y="14792007"/>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95266</xdr:rowOff>
    </xdr:from>
    <xdr:ext cx="762000" cy="259045"/>
    <xdr:sp macro="" textlink="">
      <xdr:nvSpPr>
        <xdr:cNvPr id="253" name="給与水準   （国との比較）平均値テキスト"/>
        <xdr:cNvSpPr txBox="1"/>
      </xdr:nvSpPr>
      <xdr:spPr>
        <a:xfrm>
          <a:off x="17106900" y="14839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123189</xdr:rowOff>
    </xdr:from>
    <xdr:to>
      <xdr:col>24</xdr:col>
      <xdr:colOff>609600</xdr:colOff>
      <xdr:row>87</xdr:row>
      <xdr:rowOff>53339</xdr:rowOff>
    </xdr:to>
    <xdr:sp macro="" textlink="">
      <xdr:nvSpPr>
        <xdr:cNvPr id="254" name="フローチャート : 判断 253"/>
        <xdr:cNvSpPr/>
      </xdr:nvSpPr>
      <xdr:spPr>
        <a:xfrm>
          <a:off x="169672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65405</xdr:rowOff>
    </xdr:from>
    <xdr:to>
      <xdr:col>23</xdr:col>
      <xdr:colOff>406400</xdr:colOff>
      <xdr:row>86</xdr:row>
      <xdr:rowOff>143827</xdr:rowOff>
    </xdr:to>
    <xdr:cxnSp macro="">
      <xdr:nvCxnSpPr>
        <xdr:cNvPr id="255" name="直線コネクタ 254"/>
        <xdr:cNvCxnSpPr/>
      </xdr:nvCxnSpPr>
      <xdr:spPr>
        <a:xfrm>
          <a:off x="15290800" y="14810105"/>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135255</xdr:rowOff>
    </xdr:from>
    <xdr:to>
      <xdr:col>23</xdr:col>
      <xdr:colOff>457200</xdr:colOff>
      <xdr:row>87</xdr:row>
      <xdr:rowOff>65405</xdr:rowOff>
    </xdr:to>
    <xdr:sp macro="" textlink="">
      <xdr:nvSpPr>
        <xdr:cNvPr id="256" name="フローチャート : 判断 255"/>
        <xdr:cNvSpPr/>
      </xdr:nvSpPr>
      <xdr:spPr>
        <a:xfrm>
          <a:off x="16129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50182</xdr:rowOff>
    </xdr:from>
    <xdr:ext cx="736600" cy="259045"/>
    <xdr:sp macro="" textlink="">
      <xdr:nvSpPr>
        <xdr:cNvPr id="257" name="テキスト ボックス 256"/>
        <xdr:cNvSpPr txBox="1"/>
      </xdr:nvSpPr>
      <xdr:spPr>
        <a:xfrm>
          <a:off x="15798800" y="1496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17145</xdr:rowOff>
    </xdr:from>
    <xdr:to>
      <xdr:col>22</xdr:col>
      <xdr:colOff>203200</xdr:colOff>
      <xdr:row>86</xdr:row>
      <xdr:rowOff>65405</xdr:rowOff>
    </xdr:to>
    <xdr:cxnSp macro="">
      <xdr:nvCxnSpPr>
        <xdr:cNvPr id="258" name="直線コネクタ 257"/>
        <xdr:cNvCxnSpPr/>
      </xdr:nvCxnSpPr>
      <xdr:spPr>
        <a:xfrm>
          <a:off x="14401800" y="1476184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111125</xdr:rowOff>
    </xdr:from>
    <xdr:to>
      <xdr:col>22</xdr:col>
      <xdr:colOff>254000</xdr:colOff>
      <xdr:row>87</xdr:row>
      <xdr:rowOff>41275</xdr:rowOff>
    </xdr:to>
    <xdr:sp macro="" textlink="">
      <xdr:nvSpPr>
        <xdr:cNvPr id="259" name="フローチャート : 判断 258"/>
        <xdr:cNvSpPr/>
      </xdr:nvSpPr>
      <xdr:spPr>
        <a:xfrm>
          <a:off x="15240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26052</xdr:rowOff>
    </xdr:from>
    <xdr:ext cx="762000" cy="259045"/>
    <xdr:sp macro="" textlink="">
      <xdr:nvSpPr>
        <xdr:cNvPr id="260" name="テキスト ボックス 259"/>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17145</xdr:rowOff>
    </xdr:from>
    <xdr:to>
      <xdr:col>21</xdr:col>
      <xdr:colOff>0</xdr:colOff>
      <xdr:row>88</xdr:row>
      <xdr:rowOff>132714</xdr:rowOff>
    </xdr:to>
    <xdr:cxnSp macro="">
      <xdr:nvCxnSpPr>
        <xdr:cNvPr id="261" name="直線コネクタ 260"/>
        <xdr:cNvCxnSpPr/>
      </xdr:nvCxnSpPr>
      <xdr:spPr>
        <a:xfrm flipV="1">
          <a:off x="13512800" y="14761845"/>
          <a:ext cx="889000" cy="45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86995</xdr:rowOff>
    </xdr:from>
    <xdr:to>
      <xdr:col>21</xdr:col>
      <xdr:colOff>50800</xdr:colOff>
      <xdr:row>87</xdr:row>
      <xdr:rowOff>17145</xdr:rowOff>
    </xdr:to>
    <xdr:sp macro="" textlink="">
      <xdr:nvSpPr>
        <xdr:cNvPr id="262" name="フローチャート : 判断 261"/>
        <xdr:cNvSpPr/>
      </xdr:nvSpPr>
      <xdr:spPr>
        <a:xfrm>
          <a:off x="14351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1922</xdr:rowOff>
    </xdr:from>
    <xdr:ext cx="762000" cy="259045"/>
    <xdr:sp macro="" textlink="">
      <xdr:nvSpPr>
        <xdr:cNvPr id="263" name="テキスト ボックス 262"/>
        <xdr:cNvSpPr txBox="1"/>
      </xdr:nvSpPr>
      <xdr:spPr>
        <a:xfrm>
          <a:off x="14020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37148</xdr:rowOff>
    </xdr:from>
    <xdr:to>
      <xdr:col>19</xdr:col>
      <xdr:colOff>533400</xdr:colOff>
      <xdr:row>89</xdr:row>
      <xdr:rowOff>138748</xdr:rowOff>
    </xdr:to>
    <xdr:sp macro="" textlink="">
      <xdr:nvSpPr>
        <xdr:cNvPr id="264" name="フローチャート : 判断 263"/>
        <xdr:cNvSpPr/>
      </xdr:nvSpPr>
      <xdr:spPr>
        <a:xfrm>
          <a:off x="13462000" y="1529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123525</xdr:rowOff>
    </xdr:from>
    <xdr:ext cx="762000" cy="259045"/>
    <xdr:sp macro="" textlink="">
      <xdr:nvSpPr>
        <xdr:cNvPr id="265" name="テキスト ボックス 264"/>
        <xdr:cNvSpPr txBox="1"/>
      </xdr:nvSpPr>
      <xdr:spPr>
        <a:xfrm>
          <a:off x="13131800" y="1538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167957</xdr:rowOff>
    </xdr:from>
    <xdr:to>
      <xdr:col>24</xdr:col>
      <xdr:colOff>609600</xdr:colOff>
      <xdr:row>86</xdr:row>
      <xdr:rowOff>98107</xdr:rowOff>
    </xdr:to>
    <xdr:sp macro="" textlink="">
      <xdr:nvSpPr>
        <xdr:cNvPr id="271" name="円/楕円 270"/>
        <xdr:cNvSpPr/>
      </xdr:nvSpPr>
      <xdr:spPr>
        <a:xfrm>
          <a:off x="169672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13034</xdr:rowOff>
    </xdr:from>
    <xdr:ext cx="762000" cy="259045"/>
    <xdr:sp macro="" textlink="">
      <xdr:nvSpPr>
        <xdr:cNvPr id="272" name="給与水準   （国との比較）該当値テキスト"/>
        <xdr:cNvSpPr txBox="1"/>
      </xdr:nvSpPr>
      <xdr:spPr>
        <a:xfrm>
          <a:off x="17106900" y="1458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93027</xdr:rowOff>
    </xdr:from>
    <xdr:to>
      <xdr:col>23</xdr:col>
      <xdr:colOff>457200</xdr:colOff>
      <xdr:row>87</xdr:row>
      <xdr:rowOff>23177</xdr:rowOff>
    </xdr:to>
    <xdr:sp macro="" textlink="">
      <xdr:nvSpPr>
        <xdr:cNvPr id="273" name="円/楕円 272"/>
        <xdr:cNvSpPr/>
      </xdr:nvSpPr>
      <xdr:spPr>
        <a:xfrm>
          <a:off x="16129000" y="1483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33354</xdr:rowOff>
    </xdr:from>
    <xdr:ext cx="736600" cy="259045"/>
    <xdr:sp macro="" textlink="">
      <xdr:nvSpPr>
        <xdr:cNvPr id="274" name="テキスト ボックス 273"/>
        <xdr:cNvSpPr txBox="1"/>
      </xdr:nvSpPr>
      <xdr:spPr>
        <a:xfrm>
          <a:off x="15798800" y="14606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14605</xdr:rowOff>
    </xdr:from>
    <xdr:to>
      <xdr:col>22</xdr:col>
      <xdr:colOff>254000</xdr:colOff>
      <xdr:row>86</xdr:row>
      <xdr:rowOff>116205</xdr:rowOff>
    </xdr:to>
    <xdr:sp macro="" textlink="">
      <xdr:nvSpPr>
        <xdr:cNvPr id="275" name="円/楕円 274"/>
        <xdr:cNvSpPr/>
      </xdr:nvSpPr>
      <xdr:spPr>
        <a:xfrm>
          <a:off x="15240000" y="1475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126382</xdr:rowOff>
    </xdr:from>
    <xdr:ext cx="762000" cy="259045"/>
    <xdr:sp macro="" textlink="">
      <xdr:nvSpPr>
        <xdr:cNvPr id="276" name="テキスト ボックス 275"/>
        <xdr:cNvSpPr txBox="1"/>
      </xdr:nvSpPr>
      <xdr:spPr>
        <a:xfrm>
          <a:off x="14909800" y="1452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137795</xdr:rowOff>
    </xdr:from>
    <xdr:to>
      <xdr:col>21</xdr:col>
      <xdr:colOff>50800</xdr:colOff>
      <xdr:row>86</xdr:row>
      <xdr:rowOff>67945</xdr:rowOff>
    </xdr:to>
    <xdr:sp macro="" textlink="">
      <xdr:nvSpPr>
        <xdr:cNvPr id="277" name="円/楕円 276"/>
        <xdr:cNvSpPr/>
      </xdr:nvSpPr>
      <xdr:spPr>
        <a:xfrm>
          <a:off x="14351000" y="147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78122</xdr:rowOff>
    </xdr:from>
    <xdr:ext cx="762000" cy="259045"/>
    <xdr:sp macro="" textlink="">
      <xdr:nvSpPr>
        <xdr:cNvPr id="278" name="テキスト ボックス 277"/>
        <xdr:cNvSpPr txBox="1"/>
      </xdr:nvSpPr>
      <xdr:spPr>
        <a:xfrm>
          <a:off x="14020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81914</xdr:rowOff>
    </xdr:from>
    <xdr:to>
      <xdr:col>19</xdr:col>
      <xdr:colOff>533400</xdr:colOff>
      <xdr:row>89</xdr:row>
      <xdr:rowOff>12064</xdr:rowOff>
    </xdr:to>
    <xdr:sp macro="" textlink="">
      <xdr:nvSpPr>
        <xdr:cNvPr id="279" name="円/楕円 278"/>
        <xdr:cNvSpPr/>
      </xdr:nvSpPr>
      <xdr:spPr>
        <a:xfrm>
          <a:off x="13462000" y="1516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22241</xdr:rowOff>
    </xdr:from>
    <xdr:ext cx="762000" cy="259045"/>
    <xdr:sp macro="" textlink="">
      <xdr:nvSpPr>
        <xdr:cNvPr id="280" name="テキスト ボックス 279"/>
        <xdr:cNvSpPr txBox="1"/>
      </xdr:nvSpPr>
      <xdr:spPr>
        <a:xfrm>
          <a:off x="13131800" y="1493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[19.03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退職者不補充（平成</a:t>
          </a:r>
          <a:r>
            <a:rPr kumimoji="1" lang="en-US" altLang="ja-JP" sz="1300">
              <a:solidFill>
                <a:schemeClr val="dk1"/>
              </a:solidFill>
              <a:effectLst/>
              <a:latin typeface="+mn-lt"/>
              <a:ea typeface="+mn-ea"/>
              <a:cs typeface="+mn-cs"/>
            </a:rPr>
            <a:t>14</a:t>
          </a:r>
          <a:r>
            <a:rPr kumimoji="1" lang="ja-JP" altLang="ja-JP" sz="1300">
              <a:solidFill>
                <a:schemeClr val="dk1"/>
              </a:solidFill>
              <a:effectLst/>
              <a:latin typeface="+mn-lt"/>
              <a:ea typeface="+mn-ea"/>
              <a:cs typeface="+mn-cs"/>
            </a:rPr>
            <a:t>年度から平成</a:t>
          </a:r>
          <a:r>
            <a:rPr kumimoji="1" lang="en-US" altLang="ja-JP" sz="1300">
              <a:solidFill>
                <a:schemeClr val="dk1"/>
              </a:solidFill>
              <a:effectLst/>
              <a:latin typeface="+mn-lt"/>
              <a:ea typeface="+mn-ea"/>
              <a:cs typeface="+mn-cs"/>
            </a:rPr>
            <a:t>20</a:t>
          </a:r>
          <a:r>
            <a:rPr kumimoji="1" lang="ja-JP" altLang="ja-JP" sz="1300">
              <a:solidFill>
                <a:schemeClr val="dk1"/>
              </a:solidFill>
              <a:effectLst/>
              <a:latin typeface="+mn-lt"/>
              <a:ea typeface="+mn-ea"/>
              <a:cs typeface="+mn-cs"/>
            </a:rPr>
            <a:t>年度までは新規採用者なし）が大きな要因となり、その後は定員適正化計画に則り退職者数と採用者数の均衡を図ることにより</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類似団体平均を</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ポイント以上下回った状態が続</a:t>
          </a:r>
          <a:r>
            <a:rPr kumimoji="1" lang="ja-JP" altLang="en-US" sz="1300">
              <a:solidFill>
                <a:schemeClr val="dk1"/>
              </a:solidFill>
              <a:effectLst/>
              <a:latin typeface="+mn-lt"/>
              <a:ea typeface="+mn-ea"/>
              <a:cs typeface="+mn-cs"/>
            </a:rPr>
            <a:t>いてきたが、</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では</a:t>
          </a:r>
          <a:r>
            <a:rPr kumimoji="1" lang="en-US" altLang="ja-JP" sz="1300">
              <a:solidFill>
                <a:schemeClr val="dk1"/>
              </a:solidFill>
              <a:effectLst/>
              <a:latin typeface="+mn-lt"/>
              <a:ea typeface="+mn-ea"/>
              <a:cs typeface="+mn-cs"/>
            </a:rPr>
            <a:t>2.72</a:t>
          </a:r>
          <a:r>
            <a:rPr kumimoji="1" lang="ja-JP" altLang="ja-JP" sz="1300">
              <a:solidFill>
                <a:schemeClr val="dk1"/>
              </a:solidFill>
              <a:effectLst/>
              <a:latin typeface="+mn-lt"/>
              <a:ea typeface="+mn-ea"/>
              <a:cs typeface="+mn-cs"/>
            </a:rPr>
            <a:t>ポイント下回</a:t>
          </a:r>
          <a:r>
            <a:rPr kumimoji="1" lang="ja-JP" altLang="en-US" sz="1300">
              <a:solidFill>
                <a:schemeClr val="dk1"/>
              </a:solidFill>
              <a:effectLst/>
              <a:latin typeface="+mn-lt"/>
              <a:ea typeface="+mn-ea"/>
              <a:cs typeface="+mn-cs"/>
            </a:rPr>
            <a:t>る結果となった</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今後も「佐井村行財政改革大綱」及び「佐井村第４次長期総合計画」に基づき、組織機構の合理化、事務事業の見直しを更に進めて、職員数の適正化を図る。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7" name="直線コネクタ 29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8" name="テキスト ボックス 29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9" name="直線コネクタ 29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0" name="テキスト ボックス 29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1" name="直線コネクタ 30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2" name="テキスト ボックス 30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3" name="直線コネクタ 30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4" name="テキスト ボックス 30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7" name="直線コネクタ 306"/>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08"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09" name="直線コネクタ 308"/>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0"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1" name="直線コネクタ 310"/>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44094</xdr:rowOff>
    </xdr:from>
    <xdr:to>
      <xdr:col>24</xdr:col>
      <xdr:colOff>558800</xdr:colOff>
      <xdr:row>61</xdr:row>
      <xdr:rowOff>71844</xdr:rowOff>
    </xdr:to>
    <xdr:cxnSp macro="">
      <xdr:nvCxnSpPr>
        <xdr:cNvPr id="312" name="直線コネクタ 311"/>
        <xdr:cNvCxnSpPr/>
      </xdr:nvCxnSpPr>
      <xdr:spPr>
        <a:xfrm>
          <a:off x="16179800" y="10502544"/>
          <a:ext cx="838200" cy="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58755</xdr:rowOff>
    </xdr:from>
    <xdr:ext cx="762000" cy="259045"/>
    <xdr:sp macro="" textlink="">
      <xdr:nvSpPr>
        <xdr:cNvPr id="313" name="定員管理の状況平均値テキスト"/>
        <xdr:cNvSpPr txBox="1"/>
      </xdr:nvSpPr>
      <xdr:spPr>
        <a:xfrm>
          <a:off x="17106900" y="1051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4" name="フローチャート : 判断 313"/>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23343</xdr:rowOff>
    </xdr:from>
    <xdr:to>
      <xdr:col>23</xdr:col>
      <xdr:colOff>406400</xdr:colOff>
      <xdr:row>61</xdr:row>
      <xdr:rowOff>44094</xdr:rowOff>
    </xdr:to>
    <xdr:cxnSp macro="">
      <xdr:nvCxnSpPr>
        <xdr:cNvPr id="315" name="直線コネクタ 314"/>
        <xdr:cNvCxnSpPr/>
      </xdr:nvCxnSpPr>
      <xdr:spPr>
        <a:xfrm>
          <a:off x="15290800" y="10481793"/>
          <a:ext cx="889000" cy="2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6" name="フローチャート : 判断 315"/>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160024</xdr:rowOff>
    </xdr:from>
    <xdr:ext cx="736600" cy="259045"/>
    <xdr:sp macro="" textlink="">
      <xdr:nvSpPr>
        <xdr:cNvPr id="317" name="テキスト ボックス 316"/>
        <xdr:cNvSpPr txBox="1"/>
      </xdr:nvSpPr>
      <xdr:spPr>
        <a:xfrm>
          <a:off x="15798800" y="10618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11278</xdr:rowOff>
    </xdr:from>
    <xdr:to>
      <xdr:col>22</xdr:col>
      <xdr:colOff>203200</xdr:colOff>
      <xdr:row>61</xdr:row>
      <xdr:rowOff>23343</xdr:rowOff>
    </xdr:to>
    <xdr:cxnSp macro="">
      <xdr:nvCxnSpPr>
        <xdr:cNvPr id="318" name="直線コネクタ 317"/>
        <xdr:cNvCxnSpPr/>
      </xdr:nvCxnSpPr>
      <xdr:spPr>
        <a:xfrm>
          <a:off x="14401800" y="1046972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19" name="フローチャート : 判断 318"/>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157370</xdr:rowOff>
    </xdr:from>
    <xdr:ext cx="762000" cy="259045"/>
    <xdr:sp macro="" textlink="">
      <xdr:nvSpPr>
        <xdr:cNvPr id="320" name="テキスト ボックス 319"/>
        <xdr:cNvSpPr txBox="1"/>
      </xdr:nvSpPr>
      <xdr:spPr>
        <a:xfrm>
          <a:off x="14909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11278</xdr:rowOff>
    </xdr:from>
    <xdr:to>
      <xdr:col>21</xdr:col>
      <xdr:colOff>0</xdr:colOff>
      <xdr:row>61</xdr:row>
      <xdr:rowOff>17069</xdr:rowOff>
    </xdr:to>
    <xdr:cxnSp macro="">
      <xdr:nvCxnSpPr>
        <xdr:cNvPr id="321" name="直線コネクタ 320"/>
        <xdr:cNvCxnSpPr/>
      </xdr:nvCxnSpPr>
      <xdr:spPr>
        <a:xfrm flipV="1">
          <a:off x="13512800" y="10469728"/>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2" name="フローチャート : 判断 321"/>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145546</xdr:rowOff>
    </xdr:from>
    <xdr:ext cx="762000" cy="259045"/>
    <xdr:sp macro="" textlink="">
      <xdr:nvSpPr>
        <xdr:cNvPr id="323" name="テキスト ボックス 322"/>
        <xdr:cNvSpPr txBox="1"/>
      </xdr:nvSpPr>
      <xdr:spPr>
        <a:xfrm>
          <a:off x="14020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4" name="フローチャート : 判断 323"/>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129138</xdr:rowOff>
    </xdr:from>
    <xdr:ext cx="762000" cy="259045"/>
    <xdr:sp macro="" textlink="">
      <xdr:nvSpPr>
        <xdr:cNvPr id="325" name="テキスト ボックス 324"/>
        <xdr:cNvSpPr txBox="1"/>
      </xdr:nvSpPr>
      <xdr:spPr>
        <a:xfrm>
          <a:off x="13131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21044</xdr:rowOff>
    </xdr:from>
    <xdr:to>
      <xdr:col>24</xdr:col>
      <xdr:colOff>609600</xdr:colOff>
      <xdr:row>61</xdr:row>
      <xdr:rowOff>122644</xdr:rowOff>
    </xdr:to>
    <xdr:sp macro="" textlink="">
      <xdr:nvSpPr>
        <xdr:cNvPr id="331" name="円/楕円 330"/>
        <xdr:cNvSpPr/>
      </xdr:nvSpPr>
      <xdr:spPr>
        <a:xfrm>
          <a:off x="16967200" y="1047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37571</xdr:rowOff>
    </xdr:from>
    <xdr:ext cx="762000" cy="259045"/>
    <xdr:sp macro="" textlink="">
      <xdr:nvSpPr>
        <xdr:cNvPr id="332" name="定員管理の状況該当値テキスト"/>
        <xdr:cNvSpPr txBox="1"/>
      </xdr:nvSpPr>
      <xdr:spPr>
        <a:xfrm>
          <a:off x="17106900" y="1032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164744</xdr:rowOff>
    </xdr:from>
    <xdr:to>
      <xdr:col>23</xdr:col>
      <xdr:colOff>457200</xdr:colOff>
      <xdr:row>61</xdr:row>
      <xdr:rowOff>94894</xdr:rowOff>
    </xdr:to>
    <xdr:sp macro="" textlink="">
      <xdr:nvSpPr>
        <xdr:cNvPr id="333" name="円/楕円 332"/>
        <xdr:cNvSpPr/>
      </xdr:nvSpPr>
      <xdr:spPr>
        <a:xfrm>
          <a:off x="16129000" y="1045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105071</xdr:rowOff>
    </xdr:from>
    <xdr:ext cx="736600" cy="259045"/>
    <xdr:sp macro="" textlink="">
      <xdr:nvSpPr>
        <xdr:cNvPr id="334" name="テキスト ボックス 333"/>
        <xdr:cNvSpPr txBox="1"/>
      </xdr:nvSpPr>
      <xdr:spPr>
        <a:xfrm>
          <a:off x="15798800" y="10220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143993</xdr:rowOff>
    </xdr:from>
    <xdr:to>
      <xdr:col>22</xdr:col>
      <xdr:colOff>254000</xdr:colOff>
      <xdr:row>61</xdr:row>
      <xdr:rowOff>74143</xdr:rowOff>
    </xdr:to>
    <xdr:sp macro="" textlink="">
      <xdr:nvSpPr>
        <xdr:cNvPr id="335" name="円/楕円 334"/>
        <xdr:cNvSpPr/>
      </xdr:nvSpPr>
      <xdr:spPr>
        <a:xfrm>
          <a:off x="15240000" y="1043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84320</xdr:rowOff>
    </xdr:from>
    <xdr:ext cx="762000" cy="259045"/>
    <xdr:sp macro="" textlink="">
      <xdr:nvSpPr>
        <xdr:cNvPr id="336" name="テキスト ボックス 335"/>
        <xdr:cNvSpPr txBox="1"/>
      </xdr:nvSpPr>
      <xdr:spPr>
        <a:xfrm>
          <a:off x="14909800" y="1019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131928</xdr:rowOff>
    </xdr:from>
    <xdr:to>
      <xdr:col>21</xdr:col>
      <xdr:colOff>50800</xdr:colOff>
      <xdr:row>61</xdr:row>
      <xdr:rowOff>62078</xdr:rowOff>
    </xdr:to>
    <xdr:sp macro="" textlink="">
      <xdr:nvSpPr>
        <xdr:cNvPr id="337" name="円/楕円 336"/>
        <xdr:cNvSpPr/>
      </xdr:nvSpPr>
      <xdr:spPr>
        <a:xfrm>
          <a:off x="14351000" y="1041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72255</xdr:rowOff>
    </xdr:from>
    <xdr:ext cx="762000" cy="259045"/>
    <xdr:sp macro="" textlink="">
      <xdr:nvSpPr>
        <xdr:cNvPr id="338" name="テキスト ボックス 337"/>
        <xdr:cNvSpPr txBox="1"/>
      </xdr:nvSpPr>
      <xdr:spPr>
        <a:xfrm>
          <a:off x="14020800" y="101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137719</xdr:rowOff>
    </xdr:from>
    <xdr:to>
      <xdr:col>19</xdr:col>
      <xdr:colOff>533400</xdr:colOff>
      <xdr:row>61</xdr:row>
      <xdr:rowOff>67869</xdr:rowOff>
    </xdr:to>
    <xdr:sp macro="" textlink="">
      <xdr:nvSpPr>
        <xdr:cNvPr id="339" name="円/楕円 338"/>
        <xdr:cNvSpPr/>
      </xdr:nvSpPr>
      <xdr:spPr>
        <a:xfrm>
          <a:off x="13462000" y="1042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78046</xdr:rowOff>
    </xdr:from>
    <xdr:ext cx="762000" cy="259045"/>
    <xdr:sp macro="" textlink="">
      <xdr:nvSpPr>
        <xdr:cNvPr id="340" name="テキスト ボックス 339"/>
        <xdr:cNvSpPr txBox="1"/>
      </xdr:nvSpPr>
      <xdr:spPr>
        <a:xfrm>
          <a:off x="13131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投資的経費の廃止・縮減による公債費の削減により、徐々に比率が下がってきてはいるものの、未だに類似団体平均を上回っている。しかし、上回っているポイントが前年度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ポイントに対し、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ポイントとなり、類似団体の平均に近づいてきた。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今後も、事業の取捨選択を徹底するとともに、新規の地方債の発行にあたっては厳選し、計画的に進めることにより、引き続き比率の改善に努め、類似団体の平均水準である</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％台まで低下させるように努める。</a:t>
          </a: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6" name="直線コネクタ 365"/>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7"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68" name="直線コネクタ 367"/>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69"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0" name="直線コネクタ 369"/>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44704</xdr:rowOff>
    </xdr:from>
    <xdr:to>
      <xdr:col>24</xdr:col>
      <xdr:colOff>558800</xdr:colOff>
      <xdr:row>42</xdr:row>
      <xdr:rowOff>160528</xdr:rowOff>
    </xdr:to>
    <xdr:cxnSp macro="">
      <xdr:nvCxnSpPr>
        <xdr:cNvPr id="371" name="直線コネクタ 370"/>
        <xdr:cNvCxnSpPr/>
      </xdr:nvCxnSpPr>
      <xdr:spPr>
        <a:xfrm flipV="1">
          <a:off x="16179800" y="7245604"/>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37101</xdr:rowOff>
    </xdr:from>
    <xdr:ext cx="762000" cy="259045"/>
    <xdr:sp macro="" textlink="">
      <xdr:nvSpPr>
        <xdr:cNvPr id="372"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3" name="フローチャート : 判断 372"/>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160528</xdr:rowOff>
    </xdr:from>
    <xdr:to>
      <xdr:col>23</xdr:col>
      <xdr:colOff>406400</xdr:colOff>
      <xdr:row>43</xdr:row>
      <xdr:rowOff>46990</xdr:rowOff>
    </xdr:to>
    <xdr:cxnSp macro="">
      <xdr:nvCxnSpPr>
        <xdr:cNvPr id="374" name="直線コネクタ 373"/>
        <xdr:cNvCxnSpPr/>
      </xdr:nvCxnSpPr>
      <xdr:spPr>
        <a:xfrm flipV="1">
          <a:off x="15290800" y="736142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5" name="フローチャート : 判断 374"/>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151655</xdr:rowOff>
    </xdr:from>
    <xdr:ext cx="736600" cy="259045"/>
    <xdr:sp macro="" textlink="">
      <xdr:nvSpPr>
        <xdr:cNvPr id="376" name="テキスト ボックス 375"/>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46990</xdr:rowOff>
    </xdr:from>
    <xdr:to>
      <xdr:col>22</xdr:col>
      <xdr:colOff>203200</xdr:colOff>
      <xdr:row>43</xdr:row>
      <xdr:rowOff>104902</xdr:rowOff>
    </xdr:to>
    <xdr:cxnSp macro="">
      <xdr:nvCxnSpPr>
        <xdr:cNvPr id="377" name="直線コネクタ 376"/>
        <xdr:cNvCxnSpPr/>
      </xdr:nvCxnSpPr>
      <xdr:spPr>
        <a:xfrm flipV="1">
          <a:off x="14401800" y="741934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78" name="フローチャート : 判断 377"/>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170959</xdr:rowOff>
    </xdr:from>
    <xdr:ext cx="762000" cy="259045"/>
    <xdr:sp macro="" textlink="">
      <xdr:nvSpPr>
        <xdr:cNvPr id="379" name="テキスト ボックス 378"/>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66294</xdr:rowOff>
    </xdr:from>
    <xdr:to>
      <xdr:col>21</xdr:col>
      <xdr:colOff>0</xdr:colOff>
      <xdr:row>43</xdr:row>
      <xdr:rowOff>104902</xdr:rowOff>
    </xdr:to>
    <xdr:cxnSp macro="">
      <xdr:nvCxnSpPr>
        <xdr:cNvPr id="380" name="直線コネクタ 379"/>
        <xdr:cNvCxnSpPr/>
      </xdr:nvCxnSpPr>
      <xdr:spPr>
        <a:xfrm>
          <a:off x="13512800" y="743864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1" name="フローチャート : 判断 380"/>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82" name="テキスト ボックス 381"/>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3" name="フローチャート : 判断 382"/>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91203</xdr:rowOff>
    </xdr:from>
    <xdr:ext cx="762000" cy="259045"/>
    <xdr:sp macro="" textlink="">
      <xdr:nvSpPr>
        <xdr:cNvPr id="384" name="テキスト ボックス 383"/>
        <xdr:cNvSpPr txBox="1"/>
      </xdr:nvSpPr>
      <xdr:spPr>
        <a:xfrm>
          <a:off x="13131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165354</xdr:rowOff>
    </xdr:from>
    <xdr:to>
      <xdr:col>24</xdr:col>
      <xdr:colOff>609600</xdr:colOff>
      <xdr:row>42</xdr:row>
      <xdr:rowOff>95504</xdr:rowOff>
    </xdr:to>
    <xdr:sp macro="" textlink="">
      <xdr:nvSpPr>
        <xdr:cNvPr id="390" name="円/楕円 389"/>
        <xdr:cNvSpPr/>
      </xdr:nvSpPr>
      <xdr:spPr>
        <a:xfrm>
          <a:off x="169672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137431</xdr:rowOff>
    </xdr:from>
    <xdr:ext cx="762000" cy="259045"/>
    <xdr:sp macro="" textlink="">
      <xdr:nvSpPr>
        <xdr:cNvPr id="391" name="公債費負担の状況該当値テキスト"/>
        <xdr:cNvSpPr txBox="1"/>
      </xdr:nvSpPr>
      <xdr:spPr>
        <a:xfrm>
          <a:off x="17106900" y="716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109728</xdr:rowOff>
    </xdr:from>
    <xdr:to>
      <xdr:col>23</xdr:col>
      <xdr:colOff>457200</xdr:colOff>
      <xdr:row>43</xdr:row>
      <xdr:rowOff>39878</xdr:rowOff>
    </xdr:to>
    <xdr:sp macro="" textlink="">
      <xdr:nvSpPr>
        <xdr:cNvPr id="392" name="円/楕円 391"/>
        <xdr:cNvSpPr/>
      </xdr:nvSpPr>
      <xdr:spPr>
        <a:xfrm>
          <a:off x="16129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24655</xdr:rowOff>
    </xdr:from>
    <xdr:ext cx="736600" cy="259045"/>
    <xdr:sp macro="" textlink="">
      <xdr:nvSpPr>
        <xdr:cNvPr id="393" name="テキスト ボックス 392"/>
        <xdr:cNvSpPr txBox="1"/>
      </xdr:nvSpPr>
      <xdr:spPr>
        <a:xfrm>
          <a:off x="15798800" y="739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167640</xdr:rowOff>
    </xdr:from>
    <xdr:to>
      <xdr:col>22</xdr:col>
      <xdr:colOff>254000</xdr:colOff>
      <xdr:row>43</xdr:row>
      <xdr:rowOff>97790</xdr:rowOff>
    </xdr:to>
    <xdr:sp macro="" textlink="">
      <xdr:nvSpPr>
        <xdr:cNvPr id="394" name="円/楕円 393"/>
        <xdr:cNvSpPr/>
      </xdr:nvSpPr>
      <xdr:spPr>
        <a:xfrm>
          <a:off x="15240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82567</xdr:rowOff>
    </xdr:from>
    <xdr:ext cx="762000" cy="259045"/>
    <xdr:sp macro="" textlink="">
      <xdr:nvSpPr>
        <xdr:cNvPr id="395" name="テキスト ボックス 394"/>
        <xdr:cNvSpPr txBox="1"/>
      </xdr:nvSpPr>
      <xdr:spPr>
        <a:xfrm>
          <a:off x="14909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54102</xdr:rowOff>
    </xdr:from>
    <xdr:to>
      <xdr:col>21</xdr:col>
      <xdr:colOff>50800</xdr:colOff>
      <xdr:row>43</xdr:row>
      <xdr:rowOff>155702</xdr:rowOff>
    </xdr:to>
    <xdr:sp macro="" textlink="">
      <xdr:nvSpPr>
        <xdr:cNvPr id="396" name="円/楕円 395"/>
        <xdr:cNvSpPr/>
      </xdr:nvSpPr>
      <xdr:spPr>
        <a:xfrm>
          <a:off x="14351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140479</xdr:rowOff>
    </xdr:from>
    <xdr:ext cx="762000" cy="259045"/>
    <xdr:sp macro="" textlink="">
      <xdr:nvSpPr>
        <xdr:cNvPr id="397" name="テキスト ボックス 396"/>
        <xdr:cNvSpPr txBox="1"/>
      </xdr:nvSpPr>
      <xdr:spPr>
        <a:xfrm>
          <a:off x="14020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15494</xdr:rowOff>
    </xdr:from>
    <xdr:to>
      <xdr:col>19</xdr:col>
      <xdr:colOff>533400</xdr:colOff>
      <xdr:row>43</xdr:row>
      <xdr:rowOff>117094</xdr:rowOff>
    </xdr:to>
    <xdr:sp macro="" textlink="">
      <xdr:nvSpPr>
        <xdr:cNvPr id="398" name="円/楕円 397"/>
        <xdr:cNvSpPr/>
      </xdr:nvSpPr>
      <xdr:spPr>
        <a:xfrm>
          <a:off x="13462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101871</xdr:rowOff>
    </xdr:from>
    <xdr:ext cx="762000" cy="259045"/>
    <xdr:sp macro="" textlink="">
      <xdr:nvSpPr>
        <xdr:cNvPr id="399" name="テキスト ボックス 398"/>
        <xdr:cNvSpPr txBox="1"/>
      </xdr:nvSpPr>
      <xdr:spPr>
        <a:xfrm>
          <a:off x="13131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25</a:t>
          </a:r>
          <a:r>
            <a:rPr kumimoji="1" lang="ja-JP" altLang="en-US" sz="1300">
              <a:solidFill>
                <a:schemeClr val="dk1"/>
              </a:solidFill>
              <a:effectLst/>
              <a:latin typeface="+mn-lt"/>
              <a:ea typeface="+mn-ea"/>
              <a:cs typeface="+mn-cs"/>
            </a:rPr>
            <a:t>年度以降、将来負担比率が生じていないが、これは将来負担額より充当可能財源等が上回っているためであり</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地方債発行</a:t>
          </a:r>
          <a:r>
            <a:rPr kumimoji="1" lang="ja-JP" altLang="ja-JP" sz="1300">
              <a:solidFill>
                <a:schemeClr val="dk1"/>
              </a:solidFill>
              <a:effectLst/>
              <a:latin typeface="+mn-lt"/>
              <a:ea typeface="+mn-ea"/>
              <a:cs typeface="+mn-cs"/>
            </a:rPr>
            <a:t>の</a:t>
          </a:r>
          <a:r>
            <a:rPr kumimoji="1" lang="ja-JP" altLang="en-US" sz="1300">
              <a:solidFill>
                <a:schemeClr val="dk1"/>
              </a:solidFill>
              <a:effectLst/>
              <a:latin typeface="+mn-lt"/>
              <a:ea typeface="+mn-ea"/>
              <a:cs typeface="+mn-cs"/>
            </a:rPr>
            <a:t>抑制によるプライマリーバランスの黒字を維持していること並びに財政調整基金及び減債基金の積立てによる</a:t>
          </a:r>
          <a:r>
            <a:rPr kumimoji="1" lang="ja-JP" altLang="ja-JP" sz="1300">
              <a:solidFill>
                <a:schemeClr val="dk1"/>
              </a:solidFill>
              <a:effectLst/>
              <a:latin typeface="+mn-lt"/>
              <a:ea typeface="+mn-ea"/>
              <a:cs typeface="+mn-cs"/>
            </a:rPr>
            <a:t>充当可能基金</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増が</a:t>
          </a:r>
          <a:r>
            <a:rPr kumimoji="1" lang="ja-JP" altLang="en-US" sz="1300">
              <a:solidFill>
                <a:schemeClr val="dk1"/>
              </a:solidFill>
              <a:effectLst/>
              <a:latin typeface="+mn-lt"/>
              <a:ea typeface="+mn-ea"/>
              <a:cs typeface="+mn-cs"/>
            </a:rPr>
            <a:t>あげられる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しかし、今後は一部事務組合下北医療センターや下北地域広域行政事務組合に対する一般会計負担金等が比率を押し上げる要因となる見込みのため、経営健全化に係る取り組み及び進展を見極めつつ、比率の悪化を防ぐよう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6" name="直線コネクタ 41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7" name="テキスト ボックス 41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8" name="直線コネクタ 41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19" name="テキスト ボックス 41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0" name="直線コネクタ 41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1" name="テキスト ボックス 42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2" name="直線コネクタ 42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3" name="テキスト ボックス 42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4" name="直線コネクタ 42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5" name="テキスト ボックス 42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6" name="直線コネクタ 42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7" name="テキスト ボックス 42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0" name="直線コネクタ 429"/>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1"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2" name="直線コネクタ 431"/>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3"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4" name="直線コネクタ 43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5"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6" name="フローチャート : 判断 435"/>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7" name="フローチャート : 判断 436"/>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38" name="テキスト ボックス 437"/>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39" name="フローチャート : 判断 438"/>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0" name="テキスト ボックス 439"/>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1" name="フローチャート : 判断 440"/>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2" name="テキスト ボックス 441"/>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3" name="フローチャート : 判断 442"/>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4" name="テキスト ボックス 443"/>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19</xdr:col>
      <xdr:colOff>431800</xdr:colOff>
      <xdr:row>15</xdr:row>
      <xdr:rowOff>73297</xdr:rowOff>
    </xdr:from>
    <xdr:to>
      <xdr:col>19</xdr:col>
      <xdr:colOff>533400</xdr:colOff>
      <xdr:row>16</xdr:row>
      <xdr:rowOff>3447</xdr:rowOff>
    </xdr:to>
    <xdr:sp macro="" textlink="">
      <xdr:nvSpPr>
        <xdr:cNvPr id="450" name="円/楕円 449"/>
        <xdr:cNvSpPr/>
      </xdr:nvSpPr>
      <xdr:spPr>
        <a:xfrm>
          <a:off x="13462000" y="264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159674</xdr:rowOff>
    </xdr:from>
    <xdr:ext cx="762000" cy="259045"/>
    <xdr:sp macro="" textlink="">
      <xdr:nvSpPr>
        <xdr:cNvPr id="451" name="テキスト ボックス 450"/>
        <xdr:cNvSpPr txBox="1"/>
      </xdr:nvSpPr>
      <xdr:spPr>
        <a:xfrm>
          <a:off x="13131800" y="273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青森県佐井村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2,154
2,152
135.04
2,701,955
2,602,519
60,232
1,626,321
1,534,318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前年度と比べ</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ポイント上回ったものの、類似団体平均を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これは過去に実施した退職者不補充や平成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年度から継続実施している給与カット、また、ごみ・し尿処理業務や消防業務を一部事務組合で行っているためである。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今後も職員数の適正化を維持していくとともに、組織体制の維持・安定を図る中で人件費の抑制に努める。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65278</xdr:rowOff>
    </xdr:from>
    <xdr:to>
      <xdr:col>7</xdr:col>
      <xdr:colOff>15875</xdr:colOff>
      <xdr:row>35</xdr:row>
      <xdr:rowOff>69850</xdr:rowOff>
    </xdr:to>
    <xdr:cxnSp macro="">
      <xdr:nvCxnSpPr>
        <xdr:cNvPr id="64" name="直線コネクタ 63"/>
        <xdr:cNvCxnSpPr/>
      </xdr:nvCxnSpPr>
      <xdr:spPr>
        <a:xfrm>
          <a:off x="3987800" y="60660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65278</xdr:rowOff>
    </xdr:from>
    <xdr:to>
      <xdr:col>5</xdr:col>
      <xdr:colOff>549275</xdr:colOff>
      <xdr:row>35</xdr:row>
      <xdr:rowOff>78994</xdr:rowOff>
    </xdr:to>
    <xdr:cxnSp macro="">
      <xdr:nvCxnSpPr>
        <xdr:cNvPr id="67" name="直線コネクタ 66"/>
        <xdr:cNvCxnSpPr/>
      </xdr:nvCxnSpPr>
      <xdr:spPr>
        <a:xfrm flipV="1">
          <a:off x="3098800" y="60660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18559</xdr:rowOff>
    </xdr:from>
    <xdr:ext cx="736600" cy="259045"/>
    <xdr:sp macro="" textlink="">
      <xdr:nvSpPr>
        <xdr:cNvPr id="69" name="テキスト ボックス 68"/>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78994</xdr:rowOff>
    </xdr:from>
    <xdr:to>
      <xdr:col>4</xdr:col>
      <xdr:colOff>346075</xdr:colOff>
      <xdr:row>35</xdr:row>
      <xdr:rowOff>101854</xdr:rowOff>
    </xdr:to>
    <xdr:cxnSp macro="">
      <xdr:nvCxnSpPr>
        <xdr:cNvPr id="70" name="直線コネクタ 69"/>
        <xdr:cNvCxnSpPr/>
      </xdr:nvCxnSpPr>
      <xdr:spPr>
        <a:xfrm flipV="1">
          <a:off x="2209800" y="60797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101854</xdr:rowOff>
    </xdr:from>
    <xdr:to>
      <xdr:col>3</xdr:col>
      <xdr:colOff>142875</xdr:colOff>
      <xdr:row>36</xdr:row>
      <xdr:rowOff>26416</xdr:rowOff>
    </xdr:to>
    <xdr:cxnSp macro="">
      <xdr:nvCxnSpPr>
        <xdr:cNvPr id="73" name="直線コネクタ 72"/>
        <xdr:cNvCxnSpPr/>
      </xdr:nvCxnSpPr>
      <xdr:spPr>
        <a:xfrm flipV="1">
          <a:off x="1320800" y="610260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167149</xdr:rowOff>
    </xdr:from>
    <xdr:ext cx="762000" cy="259045"/>
    <xdr:sp macro="" textlink="">
      <xdr:nvSpPr>
        <xdr:cNvPr id="75" name="テキスト ボックス 74"/>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13987</xdr:rowOff>
    </xdr:from>
    <xdr:ext cx="762000" cy="259045"/>
    <xdr:sp macro="" textlink="">
      <xdr:nvSpPr>
        <xdr:cNvPr id="77" name="テキスト ボックス 76"/>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19050</xdr:rowOff>
    </xdr:from>
    <xdr:to>
      <xdr:col>7</xdr:col>
      <xdr:colOff>66675</xdr:colOff>
      <xdr:row>35</xdr:row>
      <xdr:rowOff>120650</xdr:rowOff>
    </xdr:to>
    <xdr:sp macro="" textlink="">
      <xdr:nvSpPr>
        <xdr:cNvPr id="83" name="円/楕円 82"/>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35577</xdr:rowOff>
    </xdr:from>
    <xdr:ext cx="762000" cy="259045"/>
    <xdr:sp macro="" textlink="">
      <xdr:nvSpPr>
        <xdr:cNvPr id="84" name="人件費該当値テキスト"/>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14478</xdr:rowOff>
    </xdr:from>
    <xdr:to>
      <xdr:col>5</xdr:col>
      <xdr:colOff>600075</xdr:colOff>
      <xdr:row>35</xdr:row>
      <xdr:rowOff>116078</xdr:rowOff>
    </xdr:to>
    <xdr:sp macro="" textlink="">
      <xdr:nvSpPr>
        <xdr:cNvPr id="85" name="円/楕円 84"/>
        <xdr:cNvSpPr/>
      </xdr:nvSpPr>
      <xdr:spPr>
        <a:xfrm>
          <a:off x="3937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126255</xdr:rowOff>
    </xdr:from>
    <xdr:ext cx="736600" cy="259045"/>
    <xdr:sp macro="" textlink="">
      <xdr:nvSpPr>
        <xdr:cNvPr id="86" name="テキスト ボックス 85"/>
        <xdr:cNvSpPr txBox="1"/>
      </xdr:nvSpPr>
      <xdr:spPr>
        <a:xfrm>
          <a:off x="3606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28194</xdr:rowOff>
    </xdr:from>
    <xdr:to>
      <xdr:col>4</xdr:col>
      <xdr:colOff>396875</xdr:colOff>
      <xdr:row>35</xdr:row>
      <xdr:rowOff>129794</xdr:rowOff>
    </xdr:to>
    <xdr:sp macro="" textlink="">
      <xdr:nvSpPr>
        <xdr:cNvPr id="87" name="円/楕円 86"/>
        <xdr:cNvSpPr/>
      </xdr:nvSpPr>
      <xdr:spPr>
        <a:xfrm>
          <a:off x="3048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139971</xdr:rowOff>
    </xdr:from>
    <xdr:ext cx="762000" cy="259045"/>
    <xdr:sp macro="" textlink="">
      <xdr:nvSpPr>
        <xdr:cNvPr id="88" name="テキスト ボックス 87"/>
        <xdr:cNvSpPr txBox="1"/>
      </xdr:nvSpPr>
      <xdr:spPr>
        <a:xfrm>
          <a:off x="2717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51054</xdr:rowOff>
    </xdr:from>
    <xdr:to>
      <xdr:col>3</xdr:col>
      <xdr:colOff>193675</xdr:colOff>
      <xdr:row>35</xdr:row>
      <xdr:rowOff>152654</xdr:rowOff>
    </xdr:to>
    <xdr:sp macro="" textlink="">
      <xdr:nvSpPr>
        <xdr:cNvPr id="89" name="円/楕円 88"/>
        <xdr:cNvSpPr/>
      </xdr:nvSpPr>
      <xdr:spPr>
        <a:xfrm>
          <a:off x="2159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162831</xdr:rowOff>
    </xdr:from>
    <xdr:ext cx="762000" cy="259045"/>
    <xdr:sp macro="" textlink="">
      <xdr:nvSpPr>
        <xdr:cNvPr id="90" name="テキスト ボックス 89"/>
        <xdr:cNvSpPr txBox="1"/>
      </xdr:nvSpPr>
      <xdr:spPr>
        <a:xfrm>
          <a:off x="1828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147066</xdr:rowOff>
    </xdr:from>
    <xdr:to>
      <xdr:col>1</xdr:col>
      <xdr:colOff>676275</xdr:colOff>
      <xdr:row>36</xdr:row>
      <xdr:rowOff>77216</xdr:rowOff>
    </xdr:to>
    <xdr:sp macro="" textlink="">
      <xdr:nvSpPr>
        <xdr:cNvPr id="91" name="円/楕円 90"/>
        <xdr:cNvSpPr/>
      </xdr:nvSpPr>
      <xdr:spPr>
        <a:xfrm>
          <a:off x="1270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87393</xdr:rowOff>
    </xdr:from>
    <xdr:ext cx="762000" cy="259045"/>
    <xdr:sp macro="" textlink="">
      <xdr:nvSpPr>
        <xdr:cNvPr id="92" name="テキスト ボックス 91"/>
        <xdr:cNvSpPr txBox="1"/>
      </xdr:nvSpPr>
      <xdr:spPr>
        <a:xfrm>
          <a:off x="939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物件費に係る経常収支比率が高い要因は、指定管理者制度の導入を推進してきたことによるものである。よって、人件費や扶助費から委託料へシフトしており、一番の大きな移動は平成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年度に保育所運営事業に指定管理者制度を導入したことである。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年度に限っては、委託料の中でも上位にある保育所指定管理料が入所児童数の減に伴い減額したことなどが影響し、類似団体平均を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ポイント下回った。</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138430</xdr:rowOff>
    </xdr:from>
    <xdr:to>
      <xdr:col>24</xdr:col>
      <xdr:colOff>31750</xdr:colOff>
      <xdr:row>16</xdr:row>
      <xdr:rowOff>142240</xdr:rowOff>
    </xdr:to>
    <xdr:cxnSp macro="">
      <xdr:nvCxnSpPr>
        <xdr:cNvPr id="125" name="直線コネクタ 124"/>
        <xdr:cNvCxnSpPr/>
      </xdr:nvCxnSpPr>
      <xdr:spPr>
        <a:xfrm flipV="1">
          <a:off x="15671800" y="271018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109237</xdr:rowOff>
    </xdr:from>
    <xdr:ext cx="762000" cy="259045"/>
    <xdr:sp macro="" textlink="">
      <xdr:nvSpPr>
        <xdr:cNvPr id="126" name="物件費平均値テキスト"/>
        <xdr:cNvSpPr txBox="1"/>
      </xdr:nvSpPr>
      <xdr:spPr>
        <a:xfrm>
          <a:off x="16598900" y="285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96520</xdr:rowOff>
    </xdr:from>
    <xdr:to>
      <xdr:col>22</xdr:col>
      <xdr:colOff>565150</xdr:colOff>
      <xdr:row>16</xdr:row>
      <xdr:rowOff>142240</xdr:rowOff>
    </xdr:to>
    <xdr:cxnSp macro="">
      <xdr:nvCxnSpPr>
        <xdr:cNvPr id="128" name="直線コネクタ 127"/>
        <xdr:cNvCxnSpPr/>
      </xdr:nvCxnSpPr>
      <xdr:spPr>
        <a:xfrm>
          <a:off x="14782800" y="2839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96520</xdr:rowOff>
    </xdr:from>
    <xdr:to>
      <xdr:col>21</xdr:col>
      <xdr:colOff>361950</xdr:colOff>
      <xdr:row>16</xdr:row>
      <xdr:rowOff>157480</xdr:rowOff>
    </xdr:to>
    <xdr:cxnSp macro="">
      <xdr:nvCxnSpPr>
        <xdr:cNvPr id="131" name="直線コネクタ 130"/>
        <xdr:cNvCxnSpPr/>
      </xdr:nvCxnSpPr>
      <xdr:spPr>
        <a:xfrm flipV="1">
          <a:off x="13893800" y="2839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33" name="テキスト ボックス 132"/>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104140</xdr:rowOff>
    </xdr:from>
    <xdr:to>
      <xdr:col>20</xdr:col>
      <xdr:colOff>158750</xdr:colOff>
      <xdr:row>16</xdr:row>
      <xdr:rowOff>157480</xdr:rowOff>
    </xdr:to>
    <xdr:cxnSp macro="">
      <xdr:nvCxnSpPr>
        <xdr:cNvPr id="134" name="直線コネクタ 133"/>
        <xdr:cNvCxnSpPr/>
      </xdr:nvCxnSpPr>
      <xdr:spPr>
        <a:xfrm>
          <a:off x="13004800" y="2847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6" name="テキスト ボックス 135"/>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104157</xdr:rowOff>
    </xdr:from>
    <xdr:ext cx="762000" cy="259045"/>
    <xdr:sp macro="" textlink="">
      <xdr:nvSpPr>
        <xdr:cNvPr id="138" name="テキスト ボックス 137"/>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87630</xdr:rowOff>
    </xdr:from>
    <xdr:to>
      <xdr:col>24</xdr:col>
      <xdr:colOff>82550</xdr:colOff>
      <xdr:row>16</xdr:row>
      <xdr:rowOff>17780</xdr:rowOff>
    </xdr:to>
    <xdr:sp macro="" textlink="">
      <xdr:nvSpPr>
        <xdr:cNvPr id="144" name="円/楕円 143"/>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104157</xdr:rowOff>
    </xdr:from>
    <xdr:ext cx="762000" cy="259045"/>
    <xdr:sp macro="" textlink="">
      <xdr:nvSpPr>
        <xdr:cNvPr id="145" name="物件費該当値テキスト"/>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91440</xdr:rowOff>
    </xdr:from>
    <xdr:to>
      <xdr:col>22</xdr:col>
      <xdr:colOff>615950</xdr:colOff>
      <xdr:row>17</xdr:row>
      <xdr:rowOff>21590</xdr:rowOff>
    </xdr:to>
    <xdr:sp macro="" textlink="">
      <xdr:nvSpPr>
        <xdr:cNvPr id="146" name="円/楕円 145"/>
        <xdr:cNvSpPr/>
      </xdr:nvSpPr>
      <xdr:spPr>
        <a:xfrm>
          <a:off x="15621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31767</xdr:rowOff>
    </xdr:from>
    <xdr:ext cx="736600" cy="259045"/>
    <xdr:sp macro="" textlink="">
      <xdr:nvSpPr>
        <xdr:cNvPr id="147" name="テキスト ボックス 146"/>
        <xdr:cNvSpPr txBox="1"/>
      </xdr:nvSpPr>
      <xdr:spPr>
        <a:xfrm>
          <a:off x="15290800" y="260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45720</xdr:rowOff>
    </xdr:from>
    <xdr:to>
      <xdr:col>21</xdr:col>
      <xdr:colOff>412750</xdr:colOff>
      <xdr:row>16</xdr:row>
      <xdr:rowOff>147320</xdr:rowOff>
    </xdr:to>
    <xdr:sp macro="" textlink="">
      <xdr:nvSpPr>
        <xdr:cNvPr id="148" name="円/楕円 147"/>
        <xdr:cNvSpPr/>
      </xdr:nvSpPr>
      <xdr:spPr>
        <a:xfrm>
          <a:off x="14732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157497</xdr:rowOff>
    </xdr:from>
    <xdr:ext cx="762000" cy="259045"/>
    <xdr:sp macro="" textlink="">
      <xdr:nvSpPr>
        <xdr:cNvPr id="149" name="テキスト ボックス 148"/>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106680</xdr:rowOff>
    </xdr:from>
    <xdr:to>
      <xdr:col>20</xdr:col>
      <xdr:colOff>209550</xdr:colOff>
      <xdr:row>17</xdr:row>
      <xdr:rowOff>36830</xdr:rowOff>
    </xdr:to>
    <xdr:sp macro="" textlink="">
      <xdr:nvSpPr>
        <xdr:cNvPr id="150" name="円/楕円 149"/>
        <xdr:cNvSpPr/>
      </xdr:nvSpPr>
      <xdr:spPr>
        <a:xfrm>
          <a:off x="13843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21607</xdr:rowOff>
    </xdr:from>
    <xdr:ext cx="762000" cy="259045"/>
    <xdr:sp macro="" textlink="">
      <xdr:nvSpPr>
        <xdr:cNvPr id="151" name="テキスト ボックス 150"/>
        <xdr:cNvSpPr txBox="1"/>
      </xdr:nvSpPr>
      <xdr:spPr>
        <a:xfrm>
          <a:off x="13512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52" name="円/楕円 151"/>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139717</xdr:rowOff>
    </xdr:from>
    <xdr:ext cx="762000" cy="259045"/>
    <xdr:sp macro="" textlink="">
      <xdr:nvSpPr>
        <xdr:cNvPr id="153" name="テキスト ボックス 152"/>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類似団体平均と比較すると</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ポイント下回っているものの、差が均衡してきている。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上昇傾向にある要因として、障害者自立支援給付費や乳幼児医療扶助費、さらには単独で実施している児童・生徒に対する医療費への扶助などが挙げられる。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今後は事業内容の精査・見直しを進めていくことで、財政を圧迫する上昇傾向に歯止めをかけるよう努める。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61685</xdr:rowOff>
    </xdr:from>
    <xdr:to>
      <xdr:col>7</xdr:col>
      <xdr:colOff>15875</xdr:colOff>
      <xdr:row>54</xdr:row>
      <xdr:rowOff>127000</xdr:rowOff>
    </xdr:to>
    <xdr:cxnSp macro="">
      <xdr:nvCxnSpPr>
        <xdr:cNvPr id="187" name="直線コネクタ 186"/>
        <xdr:cNvCxnSpPr/>
      </xdr:nvCxnSpPr>
      <xdr:spPr>
        <a:xfrm>
          <a:off x="3987800" y="93199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146249</xdr:rowOff>
    </xdr:from>
    <xdr:ext cx="762000" cy="259045"/>
    <xdr:sp macro="" textlink="">
      <xdr:nvSpPr>
        <xdr:cNvPr id="188" name="扶助費平均値テキスト"/>
        <xdr:cNvSpPr txBox="1"/>
      </xdr:nvSpPr>
      <xdr:spPr>
        <a:xfrm>
          <a:off x="4914900" y="9404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45357</xdr:rowOff>
    </xdr:from>
    <xdr:to>
      <xdr:col>5</xdr:col>
      <xdr:colOff>549275</xdr:colOff>
      <xdr:row>54</xdr:row>
      <xdr:rowOff>61685</xdr:rowOff>
    </xdr:to>
    <xdr:cxnSp macro="">
      <xdr:nvCxnSpPr>
        <xdr:cNvPr id="190" name="直線コネクタ 189"/>
        <xdr:cNvCxnSpPr/>
      </xdr:nvCxnSpPr>
      <xdr:spPr>
        <a:xfrm>
          <a:off x="3098800" y="93036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192" name="テキスト ボックス 191"/>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45357</xdr:rowOff>
    </xdr:from>
    <xdr:to>
      <xdr:col>4</xdr:col>
      <xdr:colOff>346075</xdr:colOff>
      <xdr:row>54</xdr:row>
      <xdr:rowOff>61685</xdr:rowOff>
    </xdr:to>
    <xdr:cxnSp macro="">
      <xdr:nvCxnSpPr>
        <xdr:cNvPr id="193" name="直線コネクタ 192"/>
        <xdr:cNvCxnSpPr/>
      </xdr:nvCxnSpPr>
      <xdr:spPr>
        <a:xfrm flipV="1">
          <a:off x="2209800" y="93036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195" name="テキスト ボックス 194"/>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61685</xdr:rowOff>
    </xdr:from>
    <xdr:to>
      <xdr:col>3</xdr:col>
      <xdr:colOff>142875</xdr:colOff>
      <xdr:row>54</xdr:row>
      <xdr:rowOff>78015</xdr:rowOff>
    </xdr:to>
    <xdr:cxnSp macro="">
      <xdr:nvCxnSpPr>
        <xdr:cNvPr id="196" name="直線コネクタ 195"/>
        <xdr:cNvCxnSpPr/>
      </xdr:nvCxnSpPr>
      <xdr:spPr>
        <a:xfrm flipV="1">
          <a:off x="1320800" y="93199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6" name="円/楕円 205"/>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07"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xdr:rowOff>
    </xdr:from>
    <xdr:to>
      <xdr:col>5</xdr:col>
      <xdr:colOff>600075</xdr:colOff>
      <xdr:row>54</xdr:row>
      <xdr:rowOff>112485</xdr:rowOff>
    </xdr:to>
    <xdr:sp macro="" textlink="">
      <xdr:nvSpPr>
        <xdr:cNvPr id="208" name="円/楕円 207"/>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122662</xdr:rowOff>
    </xdr:from>
    <xdr:ext cx="736600" cy="259045"/>
    <xdr:sp macro="" textlink="">
      <xdr:nvSpPr>
        <xdr:cNvPr id="209" name="テキスト ボックス 208"/>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166007</xdr:rowOff>
    </xdr:from>
    <xdr:to>
      <xdr:col>4</xdr:col>
      <xdr:colOff>396875</xdr:colOff>
      <xdr:row>54</xdr:row>
      <xdr:rowOff>96157</xdr:rowOff>
    </xdr:to>
    <xdr:sp macro="" textlink="">
      <xdr:nvSpPr>
        <xdr:cNvPr id="210" name="円/楕円 209"/>
        <xdr:cNvSpPr/>
      </xdr:nvSpPr>
      <xdr:spPr>
        <a:xfrm>
          <a:off x="3048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106334</xdr:rowOff>
    </xdr:from>
    <xdr:ext cx="762000" cy="259045"/>
    <xdr:sp macro="" textlink="">
      <xdr:nvSpPr>
        <xdr:cNvPr id="211" name="テキスト ボックス 210"/>
        <xdr:cNvSpPr txBox="1"/>
      </xdr:nvSpPr>
      <xdr:spPr>
        <a:xfrm>
          <a:off x="2717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xdr:rowOff>
    </xdr:from>
    <xdr:to>
      <xdr:col>3</xdr:col>
      <xdr:colOff>193675</xdr:colOff>
      <xdr:row>54</xdr:row>
      <xdr:rowOff>112485</xdr:rowOff>
    </xdr:to>
    <xdr:sp macro="" textlink="">
      <xdr:nvSpPr>
        <xdr:cNvPr id="212" name="円/楕円 211"/>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122662</xdr:rowOff>
    </xdr:from>
    <xdr:ext cx="762000" cy="259045"/>
    <xdr:sp macro="" textlink="">
      <xdr:nvSpPr>
        <xdr:cNvPr id="213" name="テキスト ボックス 212"/>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27215</xdr:rowOff>
    </xdr:from>
    <xdr:to>
      <xdr:col>1</xdr:col>
      <xdr:colOff>676275</xdr:colOff>
      <xdr:row>54</xdr:row>
      <xdr:rowOff>128815</xdr:rowOff>
    </xdr:to>
    <xdr:sp macro="" textlink="">
      <xdr:nvSpPr>
        <xdr:cNvPr id="214" name="円/楕円 213"/>
        <xdr:cNvSpPr/>
      </xdr:nvSpPr>
      <xdr:spPr>
        <a:xfrm>
          <a:off x="1270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138992</xdr:rowOff>
    </xdr:from>
    <xdr:ext cx="762000" cy="259045"/>
    <xdr:sp macro="" textlink="">
      <xdr:nvSpPr>
        <xdr:cNvPr id="215" name="テキスト ボックス 214"/>
        <xdr:cNvSpPr txBox="1"/>
      </xdr:nvSpPr>
      <xdr:spPr>
        <a:xfrm>
          <a:off x="939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その他の係るものは繰出金、維持補修費であるが、類似団体平均を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この要因としては繰出金だが、これまで整備してきた下水道施設の維持管理経費、さらには地理的条件による集落の点在のため費用が嵩んでおり、公営企業会計への繰出金が必要となっているためである。公営企業会計については、独立採算の原則に立ち返った料金の値上げによる健全化を図ることなどにより、普通会計の負担額を減らしていくよう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85852</xdr:rowOff>
    </xdr:from>
    <xdr:to>
      <xdr:col>24</xdr:col>
      <xdr:colOff>31750</xdr:colOff>
      <xdr:row>57</xdr:row>
      <xdr:rowOff>42418</xdr:rowOff>
    </xdr:to>
    <xdr:cxnSp macro="">
      <xdr:nvCxnSpPr>
        <xdr:cNvPr id="245" name="直線コネクタ 244"/>
        <xdr:cNvCxnSpPr/>
      </xdr:nvCxnSpPr>
      <xdr:spPr>
        <a:xfrm flipV="1">
          <a:off x="15671800" y="9687052"/>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24147</xdr:rowOff>
    </xdr:from>
    <xdr:ext cx="762000" cy="259045"/>
    <xdr:sp macro="" textlink="">
      <xdr:nvSpPr>
        <xdr:cNvPr id="246" name="その他平均値テキスト"/>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122428</xdr:rowOff>
    </xdr:from>
    <xdr:to>
      <xdr:col>22</xdr:col>
      <xdr:colOff>565150</xdr:colOff>
      <xdr:row>57</xdr:row>
      <xdr:rowOff>42418</xdr:rowOff>
    </xdr:to>
    <xdr:cxnSp macro="">
      <xdr:nvCxnSpPr>
        <xdr:cNvPr id="248" name="直線コネクタ 247"/>
        <xdr:cNvCxnSpPr/>
      </xdr:nvCxnSpPr>
      <xdr:spPr>
        <a:xfrm>
          <a:off x="14782800" y="97236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122428</xdr:rowOff>
    </xdr:from>
    <xdr:to>
      <xdr:col>21</xdr:col>
      <xdr:colOff>361950</xdr:colOff>
      <xdr:row>57</xdr:row>
      <xdr:rowOff>24130</xdr:rowOff>
    </xdr:to>
    <xdr:cxnSp macro="">
      <xdr:nvCxnSpPr>
        <xdr:cNvPr id="251" name="直線コネクタ 250"/>
        <xdr:cNvCxnSpPr/>
      </xdr:nvCxnSpPr>
      <xdr:spPr>
        <a:xfrm flipV="1">
          <a:off x="13893800" y="97236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67564</xdr:rowOff>
    </xdr:from>
    <xdr:to>
      <xdr:col>20</xdr:col>
      <xdr:colOff>158750</xdr:colOff>
      <xdr:row>57</xdr:row>
      <xdr:rowOff>24130</xdr:rowOff>
    </xdr:to>
    <xdr:cxnSp macro="">
      <xdr:nvCxnSpPr>
        <xdr:cNvPr id="254" name="直線コネクタ 253"/>
        <xdr:cNvCxnSpPr/>
      </xdr:nvCxnSpPr>
      <xdr:spPr>
        <a:xfrm>
          <a:off x="13004800" y="966876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58" name="テキスト ボックス 257"/>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35052</xdr:rowOff>
    </xdr:from>
    <xdr:to>
      <xdr:col>24</xdr:col>
      <xdr:colOff>82550</xdr:colOff>
      <xdr:row>56</xdr:row>
      <xdr:rowOff>136652</xdr:rowOff>
    </xdr:to>
    <xdr:sp macro="" textlink="">
      <xdr:nvSpPr>
        <xdr:cNvPr id="264" name="円/楕円 263"/>
        <xdr:cNvSpPr/>
      </xdr:nvSpPr>
      <xdr:spPr>
        <a:xfrm>
          <a:off x="164592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7129</xdr:rowOff>
    </xdr:from>
    <xdr:ext cx="762000" cy="259045"/>
    <xdr:sp macro="" textlink="">
      <xdr:nvSpPr>
        <xdr:cNvPr id="265" name="その他該当値テキスト"/>
        <xdr:cNvSpPr txBox="1"/>
      </xdr:nvSpPr>
      <xdr:spPr>
        <a:xfrm>
          <a:off x="16598900" y="9608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163068</xdr:rowOff>
    </xdr:from>
    <xdr:to>
      <xdr:col>22</xdr:col>
      <xdr:colOff>615950</xdr:colOff>
      <xdr:row>57</xdr:row>
      <xdr:rowOff>93218</xdr:rowOff>
    </xdr:to>
    <xdr:sp macro="" textlink="">
      <xdr:nvSpPr>
        <xdr:cNvPr id="266" name="円/楕円 265"/>
        <xdr:cNvSpPr/>
      </xdr:nvSpPr>
      <xdr:spPr>
        <a:xfrm>
          <a:off x="15621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77995</xdr:rowOff>
    </xdr:from>
    <xdr:ext cx="736600" cy="259045"/>
    <xdr:sp macro="" textlink="">
      <xdr:nvSpPr>
        <xdr:cNvPr id="267" name="テキスト ボックス 266"/>
        <xdr:cNvSpPr txBox="1"/>
      </xdr:nvSpPr>
      <xdr:spPr>
        <a:xfrm>
          <a:off x="15290800" y="9850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71628</xdr:rowOff>
    </xdr:from>
    <xdr:to>
      <xdr:col>21</xdr:col>
      <xdr:colOff>412750</xdr:colOff>
      <xdr:row>57</xdr:row>
      <xdr:rowOff>1778</xdr:rowOff>
    </xdr:to>
    <xdr:sp macro="" textlink="">
      <xdr:nvSpPr>
        <xdr:cNvPr id="268" name="円/楕円 267"/>
        <xdr:cNvSpPr/>
      </xdr:nvSpPr>
      <xdr:spPr>
        <a:xfrm>
          <a:off x="14732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158005</xdr:rowOff>
    </xdr:from>
    <xdr:ext cx="762000" cy="259045"/>
    <xdr:sp macro="" textlink="">
      <xdr:nvSpPr>
        <xdr:cNvPr id="269" name="テキスト ボックス 268"/>
        <xdr:cNvSpPr txBox="1"/>
      </xdr:nvSpPr>
      <xdr:spPr>
        <a:xfrm>
          <a:off x="14401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144780</xdr:rowOff>
    </xdr:from>
    <xdr:to>
      <xdr:col>20</xdr:col>
      <xdr:colOff>209550</xdr:colOff>
      <xdr:row>57</xdr:row>
      <xdr:rowOff>74930</xdr:rowOff>
    </xdr:to>
    <xdr:sp macro="" textlink="">
      <xdr:nvSpPr>
        <xdr:cNvPr id="270" name="円/楕円 269"/>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71" name="テキスト ボックス 270"/>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16764</xdr:rowOff>
    </xdr:from>
    <xdr:to>
      <xdr:col>19</xdr:col>
      <xdr:colOff>6350</xdr:colOff>
      <xdr:row>56</xdr:row>
      <xdr:rowOff>118364</xdr:rowOff>
    </xdr:to>
    <xdr:sp macro="" textlink="">
      <xdr:nvSpPr>
        <xdr:cNvPr id="272" name="円/楕円 271"/>
        <xdr:cNvSpPr/>
      </xdr:nvSpPr>
      <xdr:spPr>
        <a:xfrm>
          <a:off x="12954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103141</xdr:rowOff>
    </xdr:from>
    <xdr:ext cx="762000" cy="259045"/>
    <xdr:sp macro="" textlink="">
      <xdr:nvSpPr>
        <xdr:cNvPr id="273" name="テキスト ボックス 272"/>
        <xdr:cNvSpPr txBox="1"/>
      </xdr:nvSpPr>
      <xdr:spPr>
        <a:xfrm>
          <a:off x="12623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補助費等に係る経常収支比率が類似団体を大きく上回っている要因は、ごみ・し尿処理業務や消防業務などを一部事務組合で行っているためである。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補助費等のうち</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69.6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％が一部事務組合負担金であり、経常経費一般財源等に占める割合については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79.8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％であることから、その推移を十分留意する必要がある。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129286</xdr:rowOff>
    </xdr:from>
    <xdr:to>
      <xdr:col>24</xdr:col>
      <xdr:colOff>31750</xdr:colOff>
      <xdr:row>39</xdr:row>
      <xdr:rowOff>143002</xdr:rowOff>
    </xdr:to>
    <xdr:cxnSp macro="">
      <xdr:nvCxnSpPr>
        <xdr:cNvPr id="303" name="直線コネクタ 302"/>
        <xdr:cNvCxnSpPr/>
      </xdr:nvCxnSpPr>
      <xdr:spPr>
        <a:xfrm>
          <a:off x="15671800" y="68158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120142</xdr:rowOff>
    </xdr:from>
    <xdr:to>
      <xdr:col>22</xdr:col>
      <xdr:colOff>565150</xdr:colOff>
      <xdr:row>39</xdr:row>
      <xdr:rowOff>129286</xdr:rowOff>
    </xdr:to>
    <xdr:cxnSp macro="">
      <xdr:nvCxnSpPr>
        <xdr:cNvPr id="306" name="直線コネクタ 305"/>
        <xdr:cNvCxnSpPr/>
      </xdr:nvCxnSpPr>
      <xdr:spPr>
        <a:xfrm>
          <a:off x="14782800" y="68066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8" name="テキスト ボックス 307"/>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44704</xdr:rowOff>
    </xdr:from>
    <xdr:to>
      <xdr:col>21</xdr:col>
      <xdr:colOff>361950</xdr:colOff>
      <xdr:row>39</xdr:row>
      <xdr:rowOff>120142</xdr:rowOff>
    </xdr:to>
    <xdr:cxnSp macro="">
      <xdr:nvCxnSpPr>
        <xdr:cNvPr id="309" name="直線コネクタ 308"/>
        <xdr:cNvCxnSpPr/>
      </xdr:nvCxnSpPr>
      <xdr:spPr>
        <a:xfrm>
          <a:off x="13893800" y="6559804"/>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11" name="テキスト ボックス 310"/>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156718</xdr:rowOff>
    </xdr:from>
    <xdr:to>
      <xdr:col>20</xdr:col>
      <xdr:colOff>158750</xdr:colOff>
      <xdr:row>38</xdr:row>
      <xdr:rowOff>44704</xdr:rowOff>
    </xdr:to>
    <xdr:cxnSp macro="">
      <xdr:nvCxnSpPr>
        <xdr:cNvPr id="312" name="直線コネクタ 311"/>
        <xdr:cNvCxnSpPr/>
      </xdr:nvCxnSpPr>
      <xdr:spPr>
        <a:xfrm>
          <a:off x="13004800" y="65003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92202</xdr:rowOff>
    </xdr:from>
    <xdr:to>
      <xdr:col>24</xdr:col>
      <xdr:colOff>82550</xdr:colOff>
      <xdr:row>40</xdr:row>
      <xdr:rowOff>22352</xdr:rowOff>
    </xdr:to>
    <xdr:sp macro="" textlink="">
      <xdr:nvSpPr>
        <xdr:cNvPr id="322" name="円/楕円 321"/>
        <xdr:cNvSpPr/>
      </xdr:nvSpPr>
      <xdr:spPr>
        <a:xfrm>
          <a:off x="16459200" y="67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64279</xdr:rowOff>
    </xdr:from>
    <xdr:ext cx="762000" cy="259045"/>
    <xdr:sp macro="" textlink="">
      <xdr:nvSpPr>
        <xdr:cNvPr id="323" name="補助費等該当値テキスト"/>
        <xdr:cNvSpPr txBox="1"/>
      </xdr:nvSpPr>
      <xdr:spPr>
        <a:xfrm>
          <a:off x="165989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78486</xdr:rowOff>
    </xdr:from>
    <xdr:to>
      <xdr:col>22</xdr:col>
      <xdr:colOff>615950</xdr:colOff>
      <xdr:row>40</xdr:row>
      <xdr:rowOff>8636</xdr:rowOff>
    </xdr:to>
    <xdr:sp macro="" textlink="">
      <xdr:nvSpPr>
        <xdr:cNvPr id="324" name="円/楕円 323"/>
        <xdr:cNvSpPr/>
      </xdr:nvSpPr>
      <xdr:spPr>
        <a:xfrm>
          <a:off x="156210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164863</xdr:rowOff>
    </xdr:from>
    <xdr:ext cx="736600" cy="259045"/>
    <xdr:sp macro="" textlink="">
      <xdr:nvSpPr>
        <xdr:cNvPr id="325" name="テキスト ボックス 324"/>
        <xdr:cNvSpPr txBox="1"/>
      </xdr:nvSpPr>
      <xdr:spPr>
        <a:xfrm>
          <a:off x="15290800" y="685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69342</xdr:rowOff>
    </xdr:from>
    <xdr:to>
      <xdr:col>21</xdr:col>
      <xdr:colOff>412750</xdr:colOff>
      <xdr:row>39</xdr:row>
      <xdr:rowOff>170942</xdr:rowOff>
    </xdr:to>
    <xdr:sp macro="" textlink="">
      <xdr:nvSpPr>
        <xdr:cNvPr id="326" name="円/楕円 325"/>
        <xdr:cNvSpPr/>
      </xdr:nvSpPr>
      <xdr:spPr>
        <a:xfrm>
          <a:off x="14732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155719</xdr:rowOff>
    </xdr:from>
    <xdr:ext cx="762000" cy="259045"/>
    <xdr:sp macro="" textlink="">
      <xdr:nvSpPr>
        <xdr:cNvPr id="327" name="テキスト ボックス 326"/>
        <xdr:cNvSpPr txBox="1"/>
      </xdr:nvSpPr>
      <xdr:spPr>
        <a:xfrm>
          <a:off x="14401800" y="684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165354</xdr:rowOff>
    </xdr:from>
    <xdr:to>
      <xdr:col>20</xdr:col>
      <xdr:colOff>209550</xdr:colOff>
      <xdr:row>38</xdr:row>
      <xdr:rowOff>95504</xdr:rowOff>
    </xdr:to>
    <xdr:sp macro="" textlink="">
      <xdr:nvSpPr>
        <xdr:cNvPr id="328" name="円/楕円 327"/>
        <xdr:cNvSpPr/>
      </xdr:nvSpPr>
      <xdr:spPr>
        <a:xfrm>
          <a:off x="13843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80281</xdr:rowOff>
    </xdr:from>
    <xdr:ext cx="762000" cy="259045"/>
    <xdr:sp macro="" textlink="">
      <xdr:nvSpPr>
        <xdr:cNvPr id="329" name="テキスト ボックス 328"/>
        <xdr:cNvSpPr txBox="1"/>
      </xdr:nvSpPr>
      <xdr:spPr>
        <a:xfrm>
          <a:off x="13512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105918</xdr:rowOff>
    </xdr:from>
    <xdr:to>
      <xdr:col>19</xdr:col>
      <xdr:colOff>6350</xdr:colOff>
      <xdr:row>38</xdr:row>
      <xdr:rowOff>36068</xdr:rowOff>
    </xdr:to>
    <xdr:sp macro="" textlink="">
      <xdr:nvSpPr>
        <xdr:cNvPr id="330" name="円/楕円 329"/>
        <xdr:cNvSpPr/>
      </xdr:nvSpPr>
      <xdr:spPr>
        <a:xfrm>
          <a:off x="12954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20845</xdr:rowOff>
    </xdr:from>
    <xdr:ext cx="762000" cy="259045"/>
    <xdr:sp macro="" textlink="">
      <xdr:nvSpPr>
        <xdr:cNvPr id="331" name="テキスト ボックス 330"/>
        <xdr:cNvSpPr txBox="1"/>
      </xdr:nvSpPr>
      <xdr:spPr>
        <a:xfrm>
          <a:off x="12623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類似団体平均と比較すると</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これは平成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年度に限っての一過性のものであり、縁故資金で借り入れた償還が集中したためである。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特別会計も含めた公債費は平成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年度以降減少傾向にはあるものの、引き続き、地方債の発行を伴う普通建設事業を抑制することとしている。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127000</xdr:rowOff>
    </xdr:from>
    <xdr:to>
      <xdr:col>7</xdr:col>
      <xdr:colOff>15875</xdr:colOff>
      <xdr:row>77</xdr:row>
      <xdr:rowOff>31750</xdr:rowOff>
    </xdr:to>
    <xdr:cxnSp macro="">
      <xdr:nvCxnSpPr>
        <xdr:cNvPr id="363" name="直線コネクタ 362"/>
        <xdr:cNvCxnSpPr/>
      </xdr:nvCxnSpPr>
      <xdr:spPr>
        <a:xfrm>
          <a:off x="3987800" y="13157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123207</xdr:rowOff>
    </xdr:from>
    <xdr:ext cx="762000" cy="259045"/>
    <xdr:sp macro="" textlink="">
      <xdr:nvSpPr>
        <xdr:cNvPr id="364" name="公債費平均値テキスト"/>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127000</xdr:rowOff>
    </xdr:from>
    <xdr:to>
      <xdr:col>5</xdr:col>
      <xdr:colOff>549275</xdr:colOff>
      <xdr:row>77</xdr:row>
      <xdr:rowOff>46989</xdr:rowOff>
    </xdr:to>
    <xdr:cxnSp macro="">
      <xdr:nvCxnSpPr>
        <xdr:cNvPr id="366" name="直線コネクタ 365"/>
        <xdr:cNvCxnSpPr/>
      </xdr:nvCxnSpPr>
      <xdr:spPr>
        <a:xfrm flipV="1">
          <a:off x="3098800" y="131572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68" name="テキスト ボックス 367"/>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46989</xdr:rowOff>
    </xdr:from>
    <xdr:to>
      <xdr:col>4</xdr:col>
      <xdr:colOff>346075</xdr:colOff>
      <xdr:row>77</xdr:row>
      <xdr:rowOff>123189</xdr:rowOff>
    </xdr:to>
    <xdr:cxnSp macro="">
      <xdr:nvCxnSpPr>
        <xdr:cNvPr id="369" name="直線コネクタ 368"/>
        <xdr:cNvCxnSpPr/>
      </xdr:nvCxnSpPr>
      <xdr:spPr>
        <a:xfrm flipV="1">
          <a:off x="2209800" y="132486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1" name="テキスト ボックス 370"/>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123189</xdr:rowOff>
    </xdr:from>
    <xdr:to>
      <xdr:col>3</xdr:col>
      <xdr:colOff>142875</xdr:colOff>
      <xdr:row>77</xdr:row>
      <xdr:rowOff>165100</xdr:rowOff>
    </xdr:to>
    <xdr:cxnSp macro="">
      <xdr:nvCxnSpPr>
        <xdr:cNvPr id="372" name="直線コネクタ 371"/>
        <xdr:cNvCxnSpPr/>
      </xdr:nvCxnSpPr>
      <xdr:spPr>
        <a:xfrm flipV="1">
          <a:off x="1320800" y="133248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73677</xdr:rowOff>
    </xdr:from>
    <xdr:ext cx="762000" cy="259045"/>
    <xdr:sp macro="" textlink="">
      <xdr:nvSpPr>
        <xdr:cNvPr id="374" name="テキスト ボックス 373"/>
        <xdr:cNvSpPr txBox="1"/>
      </xdr:nvSpPr>
      <xdr:spPr>
        <a:xfrm>
          <a:off x="1828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81297</xdr:rowOff>
    </xdr:from>
    <xdr:ext cx="762000" cy="259045"/>
    <xdr:sp macro="" textlink="">
      <xdr:nvSpPr>
        <xdr:cNvPr id="376" name="テキスト ボックス 375"/>
        <xdr:cNvSpPr txBox="1"/>
      </xdr:nvSpPr>
      <xdr:spPr>
        <a:xfrm>
          <a:off x="939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152400</xdr:rowOff>
    </xdr:from>
    <xdr:to>
      <xdr:col>7</xdr:col>
      <xdr:colOff>66675</xdr:colOff>
      <xdr:row>77</xdr:row>
      <xdr:rowOff>82550</xdr:rowOff>
    </xdr:to>
    <xdr:sp macro="" textlink="">
      <xdr:nvSpPr>
        <xdr:cNvPr id="382" name="円/楕円 381"/>
        <xdr:cNvSpPr/>
      </xdr:nvSpPr>
      <xdr:spPr>
        <a:xfrm>
          <a:off x="4775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124477</xdr:rowOff>
    </xdr:from>
    <xdr:ext cx="762000" cy="259045"/>
    <xdr:sp macro="" textlink="">
      <xdr:nvSpPr>
        <xdr:cNvPr id="383" name="公債費該当値テキスト"/>
        <xdr:cNvSpPr txBox="1"/>
      </xdr:nvSpPr>
      <xdr:spPr>
        <a:xfrm>
          <a:off x="49149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76200</xdr:rowOff>
    </xdr:from>
    <xdr:to>
      <xdr:col>5</xdr:col>
      <xdr:colOff>600075</xdr:colOff>
      <xdr:row>77</xdr:row>
      <xdr:rowOff>6350</xdr:rowOff>
    </xdr:to>
    <xdr:sp macro="" textlink="">
      <xdr:nvSpPr>
        <xdr:cNvPr id="384" name="円/楕円 383"/>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16527</xdr:rowOff>
    </xdr:from>
    <xdr:ext cx="736600" cy="259045"/>
    <xdr:sp macro="" textlink="">
      <xdr:nvSpPr>
        <xdr:cNvPr id="385" name="テキスト ボックス 384"/>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167639</xdr:rowOff>
    </xdr:from>
    <xdr:to>
      <xdr:col>4</xdr:col>
      <xdr:colOff>396875</xdr:colOff>
      <xdr:row>77</xdr:row>
      <xdr:rowOff>97789</xdr:rowOff>
    </xdr:to>
    <xdr:sp macro="" textlink="">
      <xdr:nvSpPr>
        <xdr:cNvPr id="386" name="円/楕円 385"/>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82566</xdr:rowOff>
    </xdr:from>
    <xdr:ext cx="762000" cy="259045"/>
    <xdr:sp macro="" textlink="">
      <xdr:nvSpPr>
        <xdr:cNvPr id="387" name="テキスト ボックス 386"/>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72389</xdr:rowOff>
    </xdr:from>
    <xdr:to>
      <xdr:col>3</xdr:col>
      <xdr:colOff>193675</xdr:colOff>
      <xdr:row>78</xdr:row>
      <xdr:rowOff>2539</xdr:rowOff>
    </xdr:to>
    <xdr:sp macro="" textlink="">
      <xdr:nvSpPr>
        <xdr:cNvPr id="388" name="円/楕円 387"/>
        <xdr:cNvSpPr/>
      </xdr:nvSpPr>
      <xdr:spPr>
        <a:xfrm>
          <a:off x="2159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158766</xdr:rowOff>
    </xdr:from>
    <xdr:ext cx="762000" cy="259045"/>
    <xdr:sp macro="" textlink="">
      <xdr:nvSpPr>
        <xdr:cNvPr id="389" name="テキスト ボックス 388"/>
        <xdr:cNvSpPr txBox="1"/>
      </xdr:nvSpPr>
      <xdr:spPr>
        <a:xfrm>
          <a:off x="1828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114300</xdr:rowOff>
    </xdr:from>
    <xdr:to>
      <xdr:col>1</xdr:col>
      <xdr:colOff>676275</xdr:colOff>
      <xdr:row>78</xdr:row>
      <xdr:rowOff>44450</xdr:rowOff>
    </xdr:to>
    <xdr:sp macro="" textlink="">
      <xdr:nvSpPr>
        <xdr:cNvPr id="390" name="円/楕円 389"/>
        <xdr:cNvSpPr/>
      </xdr:nvSpPr>
      <xdr:spPr>
        <a:xfrm>
          <a:off x="1270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29227</xdr:rowOff>
    </xdr:from>
    <xdr:ext cx="762000" cy="259045"/>
    <xdr:sp macro="" textlink="">
      <xdr:nvSpPr>
        <xdr:cNvPr id="391" name="テキスト ボックス 390"/>
        <xdr:cNvSpPr txBox="1"/>
      </xdr:nvSpPr>
      <xdr:spPr>
        <a:xfrm>
          <a:off x="939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類似団体平均と比較すると</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ポイントも上回っている。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これは補助費等と物件費が要因であり、特に一部事務組合（下北地域広域行政事務組合）への負担金が大きく影響している。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今後は一部事務組合負担金の推移に十分留意する必要がある。</a:t>
          </a:r>
        </a:p>
        <a:p>
          <a:r>
            <a:rPr kumimoji="1" lang="ja-JP" altLang="en-US" sz="1300">
              <a:latin typeface="ＭＳ Ｐゴシック"/>
            </a:rPr>
            <a:t>　</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128632</xdr:rowOff>
    </xdr:from>
    <xdr:to>
      <xdr:col>24</xdr:col>
      <xdr:colOff>31750</xdr:colOff>
      <xdr:row>78</xdr:row>
      <xdr:rowOff>97608</xdr:rowOff>
    </xdr:to>
    <xdr:cxnSp macro="">
      <xdr:nvCxnSpPr>
        <xdr:cNvPr id="426" name="直線コネクタ 425"/>
        <xdr:cNvCxnSpPr/>
      </xdr:nvCxnSpPr>
      <xdr:spPr>
        <a:xfrm flipV="1">
          <a:off x="15671800" y="13330282"/>
          <a:ext cx="8382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154776</xdr:rowOff>
    </xdr:from>
    <xdr:ext cx="762000" cy="259045"/>
    <xdr:sp macro="" textlink="">
      <xdr:nvSpPr>
        <xdr:cNvPr id="427" name="公債費以外平均値テキスト"/>
        <xdr:cNvSpPr txBox="1"/>
      </xdr:nvSpPr>
      <xdr:spPr>
        <a:xfrm>
          <a:off x="16598900" y="13013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12700</xdr:rowOff>
    </xdr:from>
    <xdr:to>
      <xdr:col>22</xdr:col>
      <xdr:colOff>565150</xdr:colOff>
      <xdr:row>78</xdr:row>
      <xdr:rowOff>97608</xdr:rowOff>
    </xdr:to>
    <xdr:cxnSp macro="">
      <xdr:nvCxnSpPr>
        <xdr:cNvPr id="429" name="直線コネクタ 428"/>
        <xdr:cNvCxnSpPr/>
      </xdr:nvCxnSpPr>
      <xdr:spPr>
        <a:xfrm>
          <a:off x="14782800" y="13385800"/>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29590</xdr:rowOff>
    </xdr:from>
    <xdr:ext cx="736600" cy="259045"/>
    <xdr:sp macro="" textlink="">
      <xdr:nvSpPr>
        <xdr:cNvPr id="431" name="テキスト ボックス 430"/>
        <xdr:cNvSpPr txBox="1"/>
      </xdr:nvSpPr>
      <xdr:spPr>
        <a:xfrm>
          <a:off x="15290800" y="1288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105773</xdr:rowOff>
    </xdr:from>
    <xdr:to>
      <xdr:col>21</xdr:col>
      <xdr:colOff>361950</xdr:colOff>
      <xdr:row>78</xdr:row>
      <xdr:rowOff>12700</xdr:rowOff>
    </xdr:to>
    <xdr:cxnSp macro="">
      <xdr:nvCxnSpPr>
        <xdr:cNvPr id="432" name="直線コネクタ 431"/>
        <xdr:cNvCxnSpPr/>
      </xdr:nvCxnSpPr>
      <xdr:spPr>
        <a:xfrm>
          <a:off x="13893800" y="1330742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68778</xdr:rowOff>
    </xdr:from>
    <xdr:ext cx="762000" cy="259045"/>
    <xdr:sp macro="" textlink="">
      <xdr:nvSpPr>
        <xdr:cNvPr id="434" name="テキスト ボックス 433"/>
        <xdr:cNvSpPr txBox="1"/>
      </xdr:nvSpPr>
      <xdr:spPr>
        <a:xfrm>
          <a:off x="14401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20864</xdr:rowOff>
    </xdr:from>
    <xdr:to>
      <xdr:col>20</xdr:col>
      <xdr:colOff>158750</xdr:colOff>
      <xdr:row>77</xdr:row>
      <xdr:rowOff>105773</xdr:rowOff>
    </xdr:to>
    <xdr:cxnSp macro="">
      <xdr:nvCxnSpPr>
        <xdr:cNvPr id="435" name="直線コネクタ 434"/>
        <xdr:cNvCxnSpPr/>
      </xdr:nvCxnSpPr>
      <xdr:spPr>
        <a:xfrm>
          <a:off x="13004800" y="1322251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145523</xdr:rowOff>
    </xdr:from>
    <xdr:ext cx="762000" cy="259045"/>
    <xdr:sp macro="" textlink="">
      <xdr:nvSpPr>
        <xdr:cNvPr id="437" name="テキスト ボックス 436"/>
        <xdr:cNvSpPr txBox="1"/>
      </xdr:nvSpPr>
      <xdr:spPr>
        <a:xfrm>
          <a:off x="13512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135726</xdr:rowOff>
    </xdr:from>
    <xdr:ext cx="762000" cy="259045"/>
    <xdr:sp macro="" textlink="">
      <xdr:nvSpPr>
        <xdr:cNvPr id="439" name="テキスト ボックス 438"/>
        <xdr:cNvSpPr txBox="1"/>
      </xdr:nvSpPr>
      <xdr:spPr>
        <a:xfrm>
          <a:off x="12623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77832</xdr:rowOff>
    </xdr:from>
    <xdr:to>
      <xdr:col>24</xdr:col>
      <xdr:colOff>82550</xdr:colOff>
      <xdr:row>78</xdr:row>
      <xdr:rowOff>7982</xdr:rowOff>
    </xdr:to>
    <xdr:sp macro="" textlink="">
      <xdr:nvSpPr>
        <xdr:cNvPr id="445" name="円/楕円 444"/>
        <xdr:cNvSpPr/>
      </xdr:nvSpPr>
      <xdr:spPr>
        <a:xfrm>
          <a:off x="16459200" y="132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49909</xdr:rowOff>
    </xdr:from>
    <xdr:ext cx="762000" cy="259045"/>
    <xdr:sp macro="" textlink="">
      <xdr:nvSpPr>
        <xdr:cNvPr id="446" name="公債費以外該当値テキスト"/>
        <xdr:cNvSpPr txBox="1"/>
      </xdr:nvSpPr>
      <xdr:spPr>
        <a:xfrm>
          <a:off x="16598900" y="1325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46808</xdr:rowOff>
    </xdr:from>
    <xdr:to>
      <xdr:col>22</xdr:col>
      <xdr:colOff>615950</xdr:colOff>
      <xdr:row>78</xdr:row>
      <xdr:rowOff>148408</xdr:rowOff>
    </xdr:to>
    <xdr:sp macro="" textlink="">
      <xdr:nvSpPr>
        <xdr:cNvPr id="447" name="円/楕円 446"/>
        <xdr:cNvSpPr/>
      </xdr:nvSpPr>
      <xdr:spPr>
        <a:xfrm>
          <a:off x="15621000" y="1341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133185</xdr:rowOff>
    </xdr:from>
    <xdr:ext cx="736600" cy="259045"/>
    <xdr:sp macro="" textlink="">
      <xdr:nvSpPr>
        <xdr:cNvPr id="448" name="テキスト ボックス 447"/>
        <xdr:cNvSpPr txBox="1"/>
      </xdr:nvSpPr>
      <xdr:spPr>
        <a:xfrm>
          <a:off x="15290800" y="13506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133350</xdr:rowOff>
    </xdr:from>
    <xdr:to>
      <xdr:col>21</xdr:col>
      <xdr:colOff>412750</xdr:colOff>
      <xdr:row>78</xdr:row>
      <xdr:rowOff>63500</xdr:rowOff>
    </xdr:to>
    <xdr:sp macro="" textlink="">
      <xdr:nvSpPr>
        <xdr:cNvPr id="449" name="円/楕円 448"/>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50" name="テキスト ボックス 449"/>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54973</xdr:rowOff>
    </xdr:from>
    <xdr:to>
      <xdr:col>20</xdr:col>
      <xdr:colOff>209550</xdr:colOff>
      <xdr:row>77</xdr:row>
      <xdr:rowOff>156573</xdr:rowOff>
    </xdr:to>
    <xdr:sp macro="" textlink="">
      <xdr:nvSpPr>
        <xdr:cNvPr id="451" name="円/楕円 450"/>
        <xdr:cNvSpPr/>
      </xdr:nvSpPr>
      <xdr:spPr>
        <a:xfrm>
          <a:off x="13843000" y="1325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141350</xdr:rowOff>
    </xdr:from>
    <xdr:ext cx="762000" cy="259045"/>
    <xdr:sp macro="" textlink="">
      <xdr:nvSpPr>
        <xdr:cNvPr id="452" name="テキスト ボックス 451"/>
        <xdr:cNvSpPr txBox="1"/>
      </xdr:nvSpPr>
      <xdr:spPr>
        <a:xfrm>
          <a:off x="13512800" y="1334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141514</xdr:rowOff>
    </xdr:from>
    <xdr:to>
      <xdr:col>19</xdr:col>
      <xdr:colOff>6350</xdr:colOff>
      <xdr:row>77</xdr:row>
      <xdr:rowOff>71664</xdr:rowOff>
    </xdr:to>
    <xdr:sp macro="" textlink="">
      <xdr:nvSpPr>
        <xdr:cNvPr id="453" name="円/楕円 452"/>
        <xdr:cNvSpPr/>
      </xdr:nvSpPr>
      <xdr:spPr>
        <a:xfrm>
          <a:off x="12954000" y="1317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56441</xdr:rowOff>
    </xdr:from>
    <xdr:ext cx="762000" cy="259045"/>
    <xdr:sp macro="" textlink="">
      <xdr:nvSpPr>
        <xdr:cNvPr id="454" name="テキスト ボックス 453"/>
        <xdr:cNvSpPr txBox="1"/>
      </xdr:nvSpPr>
      <xdr:spPr>
        <a:xfrm>
          <a:off x="12623800" y="1325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青森県佐井村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127911</xdr:rowOff>
    </xdr:from>
    <xdr:to>
      <xdr:col>4</xdr:col>
      <xdr:colOff>1117600</xdr:colOff>
      <xdr:row>16</xdr:row>
      <xdr:rowOff>130562</xdr:rowOff>
    </xdr:to>
    <xdr:cxnSp macro="">
      <xdr:nvCxnSpPr>
        <xdr:cNvPr id="47" name="直線コネクタ 46"/>
        <xdr:cNvCxnSpPr/>
      </xdr:nvCxnSpPr>
      <xdr:spPr bwMode="auto">
        <a:xfrm flipV="1">
          <a:off x="5003800" y="2918736"/>
          <a:ext cx="647700" cy="2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112687</xdr:rowOff>
    </xdr:from>
    <xdr:ext cx="762000" cy="259045"/>
    <xdr:sp macro="" textlink="">
      <xdr:nvSpPr>
        <xdr:cNvPr id="48" name="人口1人当たり決算額の推移平均値テキスト130"/>
        <xdr:cNvSpPr txBox="1"/>
      </xdr:nvSpPr>
      <xdr:spPr>
        <a:xfrm>
          <a:off x="5740400" y="2903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130562</xdr:rowOff>
    </xdr:from>
    <xdr:to>
      <xdr:col>4</xdr:col>
      <xdr:colOff>469900</xdr:colOff>
      <xdr:row>16</xdr:row>
      <xdr:rowOff>154428</xdr:rowOff>
    </xdr:to>
    <xdr:cxnSp macro="">
      <xdr:nvCxnSpPr>
        <xdr:cNvPr id="50" name="直線コネクタ 49"/>
        <xdr:cNvCxnSpPr/>
      </xdr:nvCxnSpPr>
      <xdr:spPr bwMode="auto">
        <a:xfrm flipV="1">
          <a:off x="4305300" y="2921387"/>
          <a:ext cx="698500" cy="23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20389</xdr:rowOff>
    </xdr:from>
    <xdr:ext cx="736600" cy="259045"/>
    <xdr:sp macro="" textlink="">
      <xdr:nvSpPr>
        <xdr:cNvPr id="52" name="テキスト ボックス 51"/>
        <xdr:cNvSpPr txBox="1"/>
      </xdr:nvSpPr>
      <xdr:spPr>
        <a:xfrm>
          <a:off x="4622800" y="29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154428</xdr:rowOff>
    </xdr:from>
    <xdr:to>
      <xdr:col>3</xdr:col>
      <xdr:colOff>904875</xdr:colOff>
      <xdr:row>16</xdr:row>
      <xdr:rowOff>162109</xdr:rowOff>
    </xdr:to>
    <xdr:cxnSp macro="">
      <xdr:nvCxnSpPr>
        <xdr:cNvPr id="53" name="直線コネクタ 52"/>
        <xdr:cNvCxnSpPr/>
      </xdr:nvCxnSpPr>
      <xdr:spPr bwMode="auto">
        <a:xfrm flipV="1">
          <a:off x="3606800" y="2945253"/>
          <a:ext cx="698500" cy="7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22764</xdr:rowOff>
    </xdr:from>
    <xdr:ext cx="762000" cy="259045"/>
    <xdr:sp macro="" textlink="">
      <xdr:nvSpPr>
        <xdr:cNvPr id="55" name="テキスト ボックス 54"/>
        <xdr:cNvSpPr txBox="1"/>
      </xdr:nvSpPr>
      <xdr:spPr>
        <a:xfrm>
          <a:off x="3924300" y="29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162109</xdr:rowOff>
    </xdr:from>
    <xdr:to>
      <xdr:col>3</xdr:col>
      <xdr:colOff>206375</xdr:colOff>
      <xdr:row>17</xdr:row>
      <xdr:rowOff>41936</xdr:rowOff>
    </xdr:to>
    <xdr:cxnSp macro="">
      <xdr:nvCxnSpPr>
        <xdr:cNvPr id="56" name="直線コネクタ 55"/>
        <xdr:cNvCxnSpPr/>
      </xdr:nvCxnSpPr>
      <xdr:spPr bwMode="auto">
        <a:xfrm flipV="1">
          <a:off x="2908300" y="2952934"/>
          <a:ext cx="698500" cy="51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45379</xdr:rowOff>
    </xdr:from>
    <xdr:ext cx="762000" cy="259045"/>
    <xdr:sp macro="" textlink="">
      <xdr:nvSpPr>
        <xdr:cNvPr id="58" name="テキスト ボックス 57"/>
        <xdr:cNvSpPr txBox="1"/>
      </xdr:nvSpPr>
      <xdr:spPr>
        <a:xfrm>
          <a:off x="3225800" y="300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77610</xdr:rowOff>
    </xdr:from>
    <xdr:ext cx="762000" cy="259045"/>
    <xdr:sp macro="" textlink="">
      <xdr:nvSpPr>
        <xdr:cNvPr id="60" name="テキスト ボックス 59"/>
        <xdr:cNvSpPr txBox="1"/>
      </xdr:nvSpPr>
      <xdr:spPr>
        <a:xfrm>
          <a:off x="2527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77111</xdr:rowOff>
    </xdr:from>
    <xdr:to>
      <xdr:col>5</xdr:col>
      <xdr:colOff>34925</xdr:colOff>
      <xdr:row>17</xdr:row>
      <xdr:rowOff>7261</xdr:rowOff>
    </xdr:to>
    <xdr:sp macro="" textlink="">
      <xdr:nvSpPr>
        <xdr:cNvPr id="66" name="円/楕円 65"/>
        <xdr:cNvSpPr/>
      </xdr:nvSpPr>
      <xdr:spPr bwMode="auto">
        <a:xfrm>
          <a:off x="5600700" y="2867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93638</xdr:rowOff>
    </xdr:from>
    <xdr:ext cx="762000" cy="259045"/>
    <xdr:sp macro="" textlink="">
      <xdr:nvSpPr>
        <xdr:cNvPr id="67" name="人口1人当たり決算額の推移該当値テキスト130"/>
        <xdr:cNvSpPr txBox="1"/>
      </xdr:nvSpPr>
      <xdr:spPr>
        <a:xfrm>
          <a:off x="5740400" y="271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245,435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79762</xdr:rowOff>
    </xdr:from>
    <xdr:to>
      <xdr:col>4</xdr:col>
      <xdr:colOff>520700</xdr:colOff>
      <xdr:row>17</xdr:row>
      <xdr:rowOff>9912</xdr:rowOff>
    </xdr:to>
    <xdr:sp macro="" textlink="">
      <xdr:nvSpPr>
        <xdr:cNvPr id="68" name="円/楕円 67"/>
        <xdr:cNvSpPr/>
      </xdr:nvSpPr>
      <xdr:spPr bwMode="auto">
        <a:xfrm>
          <a:off x="4953000" y="2870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20089</xdr:rowOff>
    </xdr:from>
    <xdr:ext cx="736600" cy="259045"/>
    <xdr:sp macro="" textlink="">
      <xdr:nvSpPr>
        <xdr:cNvPr id="69" name="テキスト ボックス 68"/>
        <xdr:cNvSpPr txBox="1"/>
      </xdr:nvSpPr>
      <xdr:spPr>
        <a:xfrm>
          <a:off x="4622800" y="2639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244,275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103628</xdr:rowOff>
    </xdr:from>
    <xdr:to>
      <xdr:col>3</xdr:col>
      <xdr:colOff>955675</xdr:colOff>
      <xdr:row>17</xdr:row>
      <xdr:rowOff>33778</xdr:rowOff>
    </xdr:to>
    <xdr:sp macro="" textlink="">
      <xdr:nvSpPr>
        <xdr:cNvPr id="70" name="円/楕円 69"/>
        <xdr:cNvSpPr/>
      </xdr:nvSpPr>
      <xdr:spPr bwMode="auto">
        <a:xfrm>
          <a:off x="4254500" y="2894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43955</xdr:rowOff>
    </xdr:from>
    <xdr:ext cx="762000" cy="259045"/>
    <xdr:sp macro="" textlink="">
      <xdr:nvSpPr>
        <xdr:cNvPr id="71" name="テキスト ボックス 70"/>
        <xdr:cNvSpPr txBox="1"/>
      </xdr:nvSpPr>
      <xdr:spPr>
        <a:xfrm>
          <a:off x="3924300" y="2663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233,835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111309</xdr:rowOff>
    </xdr:from>
    <xdr:to>
      <xdr:col>3</xdr:col>
      <xdr:colOff>257175</xdr:colOff>
      <xdr:row>17</xdr:row>
      <xdr:rowOff>41459</xdr:rowOff>
    </xdr:to>
    <xdr:sp macro="" textlink="">
      <xdr:nvSpPr>
        <xdr:cNvPr id="72" name="円/楕円 71"/>
        <xdr:cNvSpPr/>
      </xdr:nvSpPr>
      <xdr:spPr bwMode="auto">
        <a:xfrm>
          <a:off x="3556000" y="2902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51636</xdr:rowOff>
    </xdr:from>
    <xdr:ext cx="762000" cy="259045"/>
    <xdr:sp macro="" textlink="">
      <xdr:nvSpPr>
        <xdr:cNvPr id="73" name="テキスト ボックス 72"/>
        <xdr:cNvSpPr txBox="1"/>
      </xdr:nvSpPr>
      <xdr:spPr>
        <a:xfrm>
          <a:off x="3225800" y="267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230,475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162586</xdr:rowOff>
    </xdr:from>
    <xdr:to>
      <xdr:col>2</xdr:col>
      <xdr:colOff>692150</xdr:colOff>
      <xdr:row>17</xdr:row>
      <xdr:rowOff>92736</xdr:rowOff>
    </xdr:to>
    <xdr:sp macro="" textlink="">
      <xdr:nvSpPr>
        <xdr:cNvPr id="74" name="円/楕円 73"/>
        <xdr:cNvSpPr/>
      </xdr:nvSpPr>
      <xdr:spPr bwMode="auto">
        <a:xfrm>
          <a:off x="2857500" y="2953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77513</xdr:rowOff>
    </xdr:from>
    <xdr:ext cx="762000" cy="259045"/>
    <xdr:sp macro="" textlink="">
      <xdr:nvSpPr>
        <xdr:cNvPr id="75" name="テキスト ボックス 74"/>
        <xdr:cNvSpPr txBox="1"/>
      </xdr:nvSpPr>
      <xdr:spPr>
        <a:xfrm>
          <a:off x="2527300" y="3039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208,044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129236</xdr:rowOff>
    </xdr:from>
    <xdr:to>
      <xdr:col>4</xdr:col>
      <xdr:colOff>1117600</xdr:colOff>
      <xdr:row>35</xdr:row>
      <xdr:rowOff>138096</xdr:rowOff>
    </xdr:to>
    <xdr:cxnSp macro="">
      <xdr:nvCxnSpPr>
        <xdr:cNvPr id="106" name="直線コネクタ 105"/>
        <xdr:cNvCxnSpPr/>
      </xdr:nvCxnSpPr>
      <xdr:spPr bwMode="auto">
        <a:xfrm>
          <a:off x="5003800" y="6739586"/>
          <a:ext cx="647700" cy="8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138689</xdr:rowOff>
    </xdr:from>
    <xdr:ext cx="762000" cy="259045"/>
    <xdr:sp macro="" textlink="">
      <xdr:nvSpPr>
        <xdr:cNvPr id="107" name="人口1人当たり決算額の推移平均値テキスト445"/>
        <xdr:cNvSpPr txBox="1"/>
      </xdr:nvSpPr>
      <xdr:spPr>
        <a:xfrm>
          <a:off x="5740400" y="6749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105855</xdr:rowOff>
    </xdr:from>
    <xdr:to>
      <xdr:col>4</xdr:col>
      <xdr:colOff>469900</xdr:colOff>
      <xdr:row>35</xdr:row>
      <xdr:rowOff>129236</xdr:rowOff>
    </xdr:to>
    <xdr:cxnSp macro="">
      <xdr:nvCxnSpPr>
        <xdr:cNvPr id="109" name="直線コネクタ 108"/>
        <xdr:cNvCxnSpPr/>
      </xdr:nvCxnSpPr>
      <xdr:spPr bwMode="auto">
        <a:xfrm>
          <a:off x="4305300" y="6716205"/>
          <a:ext cx="698500" cy="23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254753</xdr:rowOff>
    </xdr:from>
    <xdr:ext cx="736600" cy="259045"/>
    <xdr:sp macro="" textlink="">
      <xdr:nvSpPr>
        <xdr:cNvPr id="111" name="テキスト ボックス 110"/>
        <xdr:cNvSpPr txBox="1"/>
      </xdr:nvSpPr>
      <xdr:spPr>
        <a:xfrm>
          <a:off x="4622800" y="6865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336082</xdr:rowOff>
    </xdr:from>
    <xdr:to>
      <xdr:col>3</xdr:col>
      <xdr:colOff>904875</xdr:colOff>
      <xdr:row>35</xdr:row>
      <xdr:rowOff>105855</xdr:rowOff>
    </xdr:to>
    <xdr:cxnSp macro="">
      <xdr:nvCxnSpPr>
        <xdr:cNvPr id="112" name="直線コネクタ 111"/>
        <xdr:cNvCxnSpPr/>
      </xdr:nvCxnSpPr>
      <xdr:spPr bwMode="auto">
        <a:xfrm>
          <a:off x="3606800" y="6603532"/>
          <a:ext cx="698500" cy="112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240196</xdr:rowOff>
    </xdr:from>
    <xdr:ext cx="762000" cy="259045"/>
    <xdr:sp macro="" textlink="">
      <xdr:nvSpPr>
        <xdr:cNvPr id="114" name="テキスト ボックス 113"/>
        <xdr:cNvSpPr txBox="1"/>
      </xdr:nvSpPr>
      <xdr:spPr>
        <a:xfrm>
          <a:off x="3924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336082</xdr:rowOff>
    </xdr:from>
    <xdr:to>
      <xdr:col>3</xdr:col>
      <xdr:colOff>206375</xdr:colOff>
      <xdr:row>35</xdr:row>
      <xdr:rowOff>74513</xdr:rowOff>
    </xdr:to>
    <xdr:cxnSp macro="">
      <xdr:nvCxnSpPr>
        <xdr:cNvPr id="115" name="直線コネクタ 114"/>
        <xdr:cNvCxnSpPr/>
      </xdr:nvCxnSpPr>
      <xdr:spPr bwMode="auto">
        <a:xfrm flipV="1">
          <a:off x="2908300" y="6603532"/>
          <a:ext cx="698500" cy="81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216929</xdr:rowOff>
    </xdr:from>
    <xdr:ext cx="762000" cy="259045"/>
    <xdr:sp macro="" textlink="">
      <xdr:nvSpPr>
        <xdr:cNvPr id="117" name="テキスト ボックス 116"/>
        <xdr:cNvSpPr txBox="1"/>
      </xdr:nvSpPr>
      <xdr:spPr>
        <a:xfrm>
          <a:off x="32258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206825</xdr:rowOff>
    </xdr:from>
    <xdr:ext cx="762000" cy="259045"/>
    <xdr:sp macro="" textlink="">
      <xdr:nvSpPr>
        <xdr:cNvPr id="119" name="テキスト ボックス 118"/>
        <xdr:cNvSpPr txBox="1"/>
      </xdr:nvSpPr>
      <xdr:spPr>
        <a:xfrm>
          <a:off x="2527300" y="681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87296</xdr:rowOff>
    </xdr:from>
    <xdr:to>
      <xdr:col>5</xdr:col>
      <xdr:colOff>34925</xdr:colOff>
      <xdr:row>35</xdr:row>
      <xdr:rowOff>188896</xdr:rowOff>
    </xdr:to>
    <xdr:sp macro="" textlink="">
      <xdr:nvSpPr>
        <xdr:cNvPr id="125" name="円/楕円 124"/>
        <xdr:cNvSpPr/>
      </xdr:nvSpPr>
      <xdr:spPr bwMode="auto">
        <a:xfrm>
          <a:off x="5600700" y="6697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275273</xdr:rowOff>
    </xdr:from>
    <xdr:ext cx="762000" cy="259045"/>
    <xdr:sp macro="" textlink="">
      <xdr:nvSpPr>
        <xdr:cNvPr id="126" name="人口1人当たり決算額の推移該当値テキスト445"/>
        <xdr:cNvSpPr txBox="1"/>
      </xdr:nvSpPr>
      <xdr:spPr>
        <a:xfrm>
          <a:off x="5740400" y="654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60,073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78436</xdr:rowOff>
    </xdr:from>
    <xdr:to>
      <xdr:col>4</xdr:col>
      <xdr:colOff>520700</xdr:colOff>
      <xdr:row>35</xdr:row>
      <xdr:rowOff>180036</xdr:rowOff>
    </xdr:to>
    <xdr:sp macro="" textlink="">
      <xdr:nvSpPr>
        <xdr:cNvPr id="127" name="円/楕円 126"/>
        <xdr:cNvSpPr/>
      </xdr:nvSpPr>
      <xdr:spPr bwMode="auto">
        <a:xfrm>
          <a:off x="4953000" y="6688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190213</xdr:rowOff>
    </xdr:from>
    <xdr:ext cx="736600" cy="259045"/>
    <xdr:sp macro="" textlink="">
      <xdr:nvSpPr>
        <xdr:cNvPr id="128" name="テキスト ボックス 127"/>
        <xdr:cNvSpPr txBox="1"/>
      </xdr:nvSpPr>
      <xdr:spPr>
        <a:xfrm>
          <a:off x="4622800" y="6457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62,011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55055</xdr:rowOff>
    </xdr:from>
    <xdr:to>
      <xdr:col>3</xdr:col>
      <xdr:colOff>955675</xdr:colOff>
      <xdr:row>35</xdr:row>
      <xdr:rowOff>156655</xdr:rowOff>
    </xdr:to>
    <xdr:sp macro="" textlink="">
      <xdr:nvSpPr>
        <xdr:cNvPr id="129" name="円/楕円 128"/>
        <xdr:cNvSpPr/>
      </xdr:nvSpPr>
      <xdr:spPr bwMode="auto">
        <a:xfrm>
          <a:off x="4254500" y="6665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166831</xdr:rowOff>
    </xdr:from>
    <xdr:ext cx="762000" cy="259045"/>
    <xdr:sp macro="" textlink="">
      <xdr:nvSpPr>
        <xdr:cNvPr id="130" name="テキスト ボックス 129"/>
        <xdr:cNvSpPr txBox="1"/>
      </xdr:nvSpPr>
      <xdr:spPr>
        <a:xfrm>
          <a:off x="3924300" y="643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67,125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285282</xdr:rowOff>
    </xdr:from>
    <xdr:to>
      <xdr:col>3</xdr:col>
      <xdr:colOff>257175</xdr:colOff>
      <xdr:row>35</xdr:row>
      <xdr:rowOff>43982</xdr:rowOff>
    </xdr:to>
    <xdr:sp macro="" textlink="">
      <xdr:nvSpPr>
        <xdr:cNvPr id="131" name="円/楕円 130"/>
        <xdr:cNvSpPr/>
      </xdr:nvSpPr>
      <xdr:spPr bwMode="auto">
        <a:xfrm>
          <a:off x="3556000" y="6552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54159</xdr:rowOff>
    </xdr:from>
    <xdr:ext cx="762000" cy="259045"/>
    <xdr:sp macro="" textlink="">
      <xdr:nvSpPr>
        <xdr:cNvPr id="132" name="テキスト ボックス 131"/>
        <xdr:cNvSpPr txBox="1"/>
      </xdr:nvSpPr>
      <xdr:spPr>
        <a:xfrm>
          <a:off x="3225800" y="6321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91,769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23713</xdr:rowOff>
    </xdr:from>
    <xdr:to>
      <xdr:col>2</xdr:col>
      <xdr:colOff>692150</xdr:colOff>
      <xdr:row>35</xdr:row>
      <xdr:rowOff>125313</xdr:rowOff>
    </xdr:to>
    <xdr:sp macro="" textlink="">
      <xdr:nvSpPr>
        <xdr:cNvPr id="133" name="円/楕円 132"/>
        <xdr:cNvSpPr/>
      </xdr:nvSpPr>
      <xdr:spPr bwMode="auto">
        <a:xfrm>
          <a:off x="2857500" y="6634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135490</xdr:rowOff>
    </xdr:from>
    <xdr:ext cx="762000" cy="259045"/>
    <xdr:sp macro="" textlink="">
      <xdr:nvSpPr>
        <xdr:cNvPr id="134" name="テキスト ボックス 133"/>
        <xdr:cNvSpPr txBox="1"/>
      </xdr:nvSpPr>
      <xdr:spPr>
        <a:xfrm>
          <a:off x="2527300" y="640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73,980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青森県佐井村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2,154
2,152
135.04
2,701,955
2,602,519
60,232
1,626,321
1,534,318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58,710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95848</xdr:rowOff>
    </xdr:from>
    <xdr:to>
      <xdr:col>6</xdr:col>
      <xdr:colOff>511175</xdr:colOff>
      <xdr:row>38</xdr:row>
      <xdr:rowOff>109574</xdr:rowOff>
    </xdr:to>
    <xdr:cxnSp macro="">
      <xdr:nvCxnSpPr>
        <xdr:cNvPr id="63" name="直線コネクタ 62"/>
        <xdr:cNvCxnSpPr/>
      </xdr:nvCxnSpPr>
      <xdr:spPr>
        <a:xfrm flipV="1">
          <a:off x="3797300" y="6610948"/>
          <a:ext cx="838200" cy="1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120934</xdr:rowOff>
    </xdr:from>
    <xdr:ext cx="599010" cy="259045"/>
    <xdr:sp macro="" textlink="">
      <xdr:nvSpPr>
        <xdr:cNvPr id="64" name="人件費平均値テキスト"/>
        <xdr:cNvSpPr txBox="1"/>
      </xdr:nvSpPr>
      <xdr:spPr>
        <a:xfrm>
          <a:off x="4686300" y="6293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109574</xdr:rowOff>
    </xdr:from>
    <xdr:to>
      <xdr:col>5</xdr:col>
      <xdr:colOff>358775</xdr:colOff>
      <xdr:row>38</xdr:row>
      <xdr:rowOff>115658</xdr:rowOff>
    </xdr:to>
    <xdr:cxnSp macro="">
      <xdr:nvCxnSpPr>
        <xdr:cNvPr id="66" name="直線コネクタ 65"/>
        <xdr:cNvCxnSpPr/>
      </xdr:nvCxnSpPr>
      <xdr:spPr>
        <a:xfrm flipV="1">
          <a:off x="2908300" y="6624674"/>
          <a:ext cx="889000" cy="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53032</xdr:rowOff>
    </xdr:from>
    <xdr:ext cx="599010" cy="259045"/>
    <xdr:sp macro="" textlink="">
      <xdr:nvSpPr>
        <xdr:cNvPr id="68" name="テキスト ボックス 67"/>
        <xdr:cNvSpPr txBox="1"/>
      </xdr:nvSpPr>
      <xdr:spPr>
        <a:xfrm>
          <a:off x="3497794" y="622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115658</xdr:rowOff>
    </xdr:from>
    <xdr:to>
      <xdr:col>4</xdr:col>
      <xdr:colOff>155575</xdr:colOff>
      <xdr:row>38</xdr:row>
      <xdr:rowOff>130092</xdr:rowOff>
    </xdr:to>
    <xdr:cxnSp macro="">
      <xdr:nvCxnSpPr>
        <xdr:cNvPr id="69" name="直線コネクタ 68"/>
        <xdr:cNvCxnSpPr/>
      </xdr:nvCxnSpPr>
      <xdr:spPr>
        <a:xfrm flipV="1">
          <a:off x="2019300" y="6630758"/>
          <a:ext cx="889000" cy="1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45606</xdr:rowOff>
    </xdr:from>
    <xdr:ext cx="599010" cy="259045"/>
    <xdr:sp macro="" textlink="">
      <xdr:nvSpPr>
        <xdr:cNvPr id="71" name="テキスト ボックス 70"/>
        <xdr:cNvSpPr txBox="1"/>
      </xdr:nvSpPr>
      <xdr:spPr>
        <a:xfrm>
          <a:off x="2608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108513</xdr:rowOff>
    </xdr:from>
    <xdr:to>
      <xdr:col>2</xdr:col>
      <xdr:colOff>638175</xdr:colOff>
      <xdr:row>38</xdr:row>
      <xdr:rowOff>130092</xdr:rowOff>
    </xdr:to>
    <xdr:cxnSp macro="">
      <xdr:nvCxnSpPr>
        <xdr:cNvPr id="72" name="直線コネクタ 71"/>
        <xdr:cNvCxnSpPr/>
      </xdr:nvCxnSpPr>
      <xdr:spPr>
        <a:xfrm>
          <a:off x="1130300" y="6623613"/>
          <a:ext cx="889000" cy="2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63887</xdr:rowOff>
    </xdr:from>
    <xdr:ext cx="599010" cy="259045"/>
    <xdr:sp macro="" textlink="">
      <xdr:nvSpPr>
        <xdr:cNvPr id="74" name="テキスト ボックス 73"/>
        <xdr:cNvSpPr txBox="1"/>
      </xdr:nvSpPr>
      <xdr:spPr>
        <a:xfrm>
          <a:off x="1719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72382</xdr:rowOff>
    </xdr:from>
    <xdr:ext cx="599010" cy="259045"/>
    <xdr:sp macro="" textlink="">
      <xdr:nvSpPr>
        <xdr:cNvPr id="76" name="テキスト ボックス 75"/>
        <xdr:cNvSpPr txBox="1"/>
      </xdr:nvSpPr>
      <xdr:spPr>
        <a:xfrm>
          <a:off x="830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45048</xdr:rowOff>
    </xdr:from>
    <xdr:to>
      <xdr:col>6</xdr:col>
      <xdr:colOff>561975</xdr:colOff>
      <xdr:row>38</xdr:row>
      <xdr:rowOff>146648</xdr:rowOff>
    </xdr:to>
    <xdr:sp macro="" textlink="">
      <xdr:nvSpPr>
        <xdr:cNvPr id="82" name="円/楕円 81"/>
        <xdr:cNvSpPr/>
      </xdr:nvSpPr>
      <xdr:spPr>
        <a:xfrm>
          <a:off x="4584700" y="656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23475</xdr:rowOff>
    </xdr:from>
    <xdr:ext cx="599010" cy="259045"/>
    <xdr:sp macro="" textlink="">
      <xdr:nvSpPr>
        <xdr:cNvPr id="83" name="人件費該当値テキスト"/>
        <xdr:cNvSpPr txBox="1"/>
      </xdr:nvSpPr>
      <xdr:spPr>
        <a:xfrm>
          <a:off x="4686300" y="6538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153,428</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58774</xdr:rowOff>
    </xdr:from>
    <xdr:to>
      <xdr:col>5</xdr:col>
      <xdr:colOff>409575</xdr:colOff>
      <xdr:row>38</xdr:row>
      <xdr:rowOff>160374</xdr:rowOff>
    </xdr:to>
    <xdr:sp macro="" textlink="">
      <xdr:nvSpPr>
        <xdr:cNvPr id="84" name="円/楕円 83"/>
        <xdr:cNvSpPr/>
      </xdr:nvSpPr>
      <xdr:spPr>
        <a:xfrm>
          <a:off x="3746500" y="657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151501</xdr:rowOff>
    </xdr:from>
    <xdr:ext cx="599010" cy="259045"/>
    <xdr:sp macro="" textlink="">
      <xdr:nvSpPr>
        <xdr:cNvPr id="85" name="テキスト ボックス 84"/>
        <xdr:cNvSpPr txBox="1"/>
      </xdr:nvSpPr>
      <xdr:spPr>
        <a:xfrm>
          <a:off x="3497794" y="6666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149,225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64858</xdr:rowOff>
    </xdr:from>
    <xdr:to>
      <xdr:col>4</xdr:col>
      <xdr:colOff>206375</xdr:colOff>
      <xdr:row>38</xdr:row>
      <xdr:rowOff>166458</xdr:rowOff>
    </xdr:to>
    <xdr:sp macro="" textlink="">
      <xdr:nvSpPr>
        <xdr:cNvPr id="86" name="円/楕円 85"/>
        <xdr:cNvSpPr/>
      </xdr:nvSpPr>
      <xdr:spPr>
        <a:xfrm>
          <a:off x="2857500" y="657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157585</xdr:rowOff>
    </xdr:from>
    <xdr:ext cx="599010" cy="259045"/>
    <xdr:sp macro="" textlink="">
      <xdr:nvSpPr>
        <xdr:cNvPr id="87" name="テキスト ボックス 86"/>
        <xdr:cNvSpPr txBox="1"/>
      </xdr:nvSpPr>
      <xdr:spPr>
        <a:xfrm>
          <a:off x="2608794" y="6672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147,362</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79292</xdr:rowOff>
    </xdr:from>
    <xdr:to>
      <xdr:col>3</xdr:col>
      <xdr:colOff>3175</xdr:colOff>
      <xdr:row>39</xdr:row>
      <xdr:rowOff>9442</xdr:rowOff>
    </xdr:to>
    <xdr:sp macro="" textlink="">
      <xdr:nvSpPr>
        <xdr:cNvPr id="88" name="円/楕円 87"/>
        <xdr:cNvSpPr/>
      </xdr:nvSpPr>
      <xdr:spPr>
        <a:xfrm>
          <a:off x="1968500" y="659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569</xdr:rowOff>
    </xdr:from>
    <xdr:ext cx="599010" cy="259045"/>
    <xdr:sp macro="" textlink="">
      <xdr:nvSpPr>
        <xdr:cNvPr id="89" name="テキスト ボックス 88"/>
        <xdr:cNvSpPr txBox="1"/>
      </xdr:nvSpPr>
      <xdr:spPr>
        <a:xfrm>
          <a:off x="1719794" y="6687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142,942</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57713</xdr:rowOff>
    </xdr:from>
    <xdr:to>
      <xdr:col>1</xdr:col>
      <xdr:colOff>485775</xdr:colOff>
      <xdr:row>38</xdr:row>
      <xdr:rowOff>159313</xdr:rowOff>
    </xdr:to>
    <xdr:sp macro="" textlink="">
      <xdr:nvSpPr>
        <xdr:cNvPr id="90" name="円/楕円 89"/>
        <xdr:cNvSpPr/>
      </xdr:nvSpPr>
      <xdr:spPr>
        <a:xfrm>
          <a:off x="1079500" y="657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150440</xdr:rowOff>
    </xdr:from>
    <xdr:ext cx="599010" cy="259045"/>
    <xdr:sp macro="" textlink="">
      <xdr:nvSpPr>
        <xdr:cNvPr id="91" name="テキスト ボックス 90"/>
        <xdr:cNvSpPr txBox="1"/>
      </xdr:nvSpPr>
      <xdr:spPr>
        <a:xfrm>
          <a:off x="830794" y="6665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149,550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72769</xdr:rowOff>
    </xdr:from>
    <xdr:to>
      <xdr:col>6</xdr:col>
      <xdr:colOff>511175</xdr:colOff>
      <xdr:row>57</xdr:row>
      <xdr:rowOff>80194</xdr:rowOff>
    </xdr:to>
    <xdr:cxnSp macro="">
      <xdr:nvCxnSpPr>
        <xdr:cNvPr id="122" name="直線コネクタ 121"/>
        <xdr:cNvCxnSpPr/>
      </xdr:nvCxnSpPr>
      <xdr:spPr>
        <a:xfrm>
          <a:off x="3797300" y="9845419"/>
          <a:ext cx="838200" cy="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30973</xdr:rowOff>
    </xdr:from>
    <xdr:ext cx="599010" cy="259045"/>
    <xdr:sp macro="" textlink="">
      <xdr:nvSpPr>
        <xdr:cNvPr id="123" name="物件費平均値テキスト"/>
        <xdr:cNvSpPr txBox="1"/>
      </xdr:nvSpPr>
      <xdr:spPr>
        <a:xfrm>
          <a:off x="4686300" y="9803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72769</xdr:rowOff>
    </xdr:from>
    <xdr:to>
      <xdr:col>5</xdr:col>
      <xdr:colOff>358775</xdr:colOff>
      <xdr:row>57</xdr:row>
      <xdr:rowOff>161562</xdr:rowOff>
    </xdr:to>
    <xdr:cxnSp macro="">
      <xdr:nvCxnSpPr>
        <xdr:cNvPr id="125" name="直線コネクタ 124"/>
        <xdr:cNvCxnSpPr/>
      </xdr:nvCxnSpPr>
      <xdr:spPr>
        <a:xfrm flipV="1">
          <a:off x="2908300" y="9845419"/>
          <a:ext cx="889000" cy="8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974</xdr:rowOff>
    </xdr:from>
    <xdr:ext cx="599010" cy="259045"/>
    <xdr:sp macro="" textlink="">
      <xdr:nvSpPr>
        <xdr:cNvPr id="127" name="テキスト ボックス 126"/>
        <xdr:cNvSpPr txBox="1"/>
      </xdr:nvSpPr>
      <xdr:spPr>
        <a:xfrm>
          <a:off x="3497794"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161562</xdr:rowOff>
    </xdr:from>
    <xdr:to>
      <xdr:col>4</xdr:col>
      <xdr:colOff>155575</xdr:colOff>
      <xdr:row>57</xdr:row>
      <xdr:rowOff>169715</xdr:rowOff>
    </xdr:to>
    <xdr:cxnSp macro="">
      <xdr:nvCxnSpPr>
        <xdr:cNvPr id="128" name="直線コネクタ 127"/>
        <xdr:cNvCxnSpPr/>
      </xdr:nvCxnSpPr>
      <xdr:spPr>
        <a:xfrm flipV="1">
          <a:off x="2019300" y="9934212"/>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37716</xdr:rowOff>
    </xdr:from>
    <xdr:ext cx="599010" cy="259045"/>
    <xdr:sp macro="" textlink="">
      <xdr:nvSpPr>
        <xdr:cNvPr id="130" name="テキスト ボックス 129"/>
        <xdr:cNvSpPr txBox="1"/>
      </xdr:nvSpPr>
      <xdr:spPr>
        <a:xfrm>
          <a:off x="2608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169715</xdr:rowOff>
    </xdr:from>
    <xdr:to>
      <xdr:col>2</xdr:col>
      <xdr:colOff>638175</xdr:colOff>
      <xdr:row>58</xdr:row>
      <xdr:rowOff>1908</xdr:rowOff>
    </xdr:to>
    <xdr:cxnSp macro="">
      <xdr:nvCxnSpPr>
        <xdr:cNvPr id="131" name="直線コネクタ 130"/>
        <xdr:cNvCxnSpPr/>
      </xdr:nvCxnSpPr>
      <xdr:spPr>
        <a:xfrm flipV="1">
          <a:off x="1130300" y="9942365"/>
          <a:ext cx="889000" cy="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40229</xdr:rowOff>
    </xdr:from>
    <xdr:ext cx="599010" cy="259045"/>
    <xdr:sp macro="" textlink="">
      <xdr:nvSpPr>
        <xdr:cNvPr id="133" name="テキスト ボックス 132"/>
        <xdr:cNvSpPr txBox="1"/>
      </xdr:nvSpPr>
      <xdr:spPr>
        <a:xfrm>
          <a:off x="1719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54197</xdr:rowOff>
    </xdr:from>
    <xdr:ext cx="599010" cy="259045"/>
    <xdr:sp macro="" textlink="">
      <xdr:nvSpPr>
        <xdr:cNvPr id="135" name="テキスト ボックス 134"/>
        <xdr:cNvSpPr txBox="1"/>
      </xdr:nvSpPr>
      <xdr:spPr>
        <a:xfrm>
          <a:off x="830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29394</xdr:rowOff>
    </xdr:from>
    <xdr:to>
      <xdr:col>6</xdr:col>
      <xdr:colOff>561975</xdr:colOff>
      <xdr:row>57</xdr:row>
      <xdr:rowOff>130994</xdr:rowOff>
    </xdr:to>
    <xdr:sp macro="" textlink="">
      <xdr:nvSpPr>
        <xdr:cNvPr id="141" name="円/楕円 140"/>
        <xdr:cNvSpPr/>
      </xdr:nvSpPr>
      <xdr:spPr>
        <a:xfrm>
          <a:off x="4584700" y="980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52271</xdr:rowOff>
    </xdr:from>
    <xdr:ext cx="599010" cy="259045"/>
    <xdr:sp macro="" textlink="">
      <xdr:nvSpPr>
        <xdr:cNvPr id="142" name="物件費該当値テキスト"/>
        <xdr:cNvSpPr txBox="1"/>
      </xdr:nvSpPr>
      <xdr:spPr>
        <a:xfrm>
          <a:off x="4686300" y="965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221,443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21969</xdr:rowOff>
    </xdr:from>
    <xdr:to>
      <xdr:col>5</xdr:col>
      <xdr:colOff>409575</xdr:colOff>
      <xdr:row>57</xdr:row>
      <xdr:rowOff>123569</xdr:rowOff>
    </xdr:to>
    <xdr:sp macro="" textlink="">
      <xdr:nvSpPr>
        <xdr:cNvPr id="143" name="円/楕円 142"/>
        <xdr:cNvSpPr/>
      </xdr:nvSpPr>
      <xdr:spPr>
        <a:xfrm>
          <a:off x="3746500" y="979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140096</xdr:rowOff>
    </xdr:from>
    <xdr:ext cx="599010" cy="259045"/>
    <xdr:sp macro="" textlink="">
      <xdr:nvSpPr>
        <xdr:cNvPr id="144" name="テキスト ボックス 143"/>
        <xdr:cNvSpPr txBox="1"/>
      </xdr:nvSpPr>
      <xdr:spPr>
        <a:xfrm>
          <a:off x="3497794" y="9569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225,990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110762</xdr:rowOff>
    </xdr:from>
    <xdr:to>
      <xdr:col>4</xdr:col>
      <xdr:colOff>206375</xdr:colOff>
      <xdr:row>58</xdr:row>
      <xdr:rowOff>40912</xdr:rowOff>
    </xdr:to>
    <xdr:sp macro="" textlink="">
      <xdr:nvSpPr>
        <xdr:cNvPr id="145" name="円/楕円 144"/>
        <xdr:cNvSpPr/>
      </xdr:nvSpPr>
      <xdr:spPr>
        <a:xfrm>
          <a:off x="2857500" y="988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32039</xdr:rowOff>
    </xdr:from>
    <xdr:ext cx="599010" cy="259045"/>
    <xdr:sp macro="" textlink="">
      <xdr:nvSpPr>
        <xdr:cNvPr id="146" name="テキスト ボックス 145"/>
        <xdr:cNvSpPr txBox="1"/>
      </xdr:nvSpPr>
      <xdr:spPr>
        <a:xfrm>
          <a:off x="2608794" y="997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171,611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118915</xdr:rowOff>
    </xdr:from>
    <xdr:to>
      <xdr:col>3</xdr:col>
      <xdr:colOff>3175</xdr:colOff>
      <xdr:row>58</xdr:row>
      <xdr:rowOff>49065</xdr:rowOff>
    </xdr:to>
    <xdr:sp macro="" textlink="">
      <xdr:nvSpPr>
        <xdr:cNvPr id="147" name="円/楕円 146"/>
        <xdr:cNvSpPr/>
      </xdr:nvSpPr>
      <xdr:spPr>
        <a:xfrm>
          <a:off x="1968500" y="989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65592</xdr:rowOff>
    </xdr:from>
    <xdr:ext cx="599010" cy="259045"/>
    <xdr:sp macro="" textlink="">
      <xdr:nvSpPr>
        <xdr:cNvPr id="148" name="テキスト ボックス 147"/>
        <xdr:cNvSpPr txBox="1"/>
      </xdr:nvSpPr>
      <xdr:spPr>
        <a:xfrm>
          <a:off x="1719794" y="9666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166,618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122558</xdr:rowOff>
    </xdr:from>
    <xdr:to>
      <xdr:col>1</xdr:col>
      <xdr:colOff>485775</xdr:colOff>
      <xdr:row>58</xdr:row>
      <xdr:rowOff>52708</xdr:rowOff>
    </xdr:to>
    <xdr:sp macro="" textlink="">
      <xdr:nvSpPr>
        <xdr:cNvPr id="149" name="円/楕円 148"/>
        <xdr:cNvSpPr/>
      </xdr:nvSpPr>
      <xdr:spPr>
        <a:xfrm>
          <a:off x="1079500" y="989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43835</xdr:rowOff>
    </xdr:from>
    <xdr:ext cx="599010" cy="259045"/>
    <xdr:sp macro="" textlink="">
      <xdr:nvSpPr>
        <xdr:cNvPr id="150" name="テキスト ボックス 149"/>
        <xdr:cNvSpPr txBox="1"/>
      </xdr:nvSpPr>
      <xdr:spPr>
        <a:xfrm>
          <a:off x="830794"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164,387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27293</xdr:rowOff>
    </xdr:from>
    <xdr:to>
      <xdr:col>6</xdr:col>
      <xdr:colOff>511175</xdr:colOff>
      <xdr:row>78</xdr:row>
      <xdr:rowOff>107277</xdr:rowOff>
    </xdr:to>
    <xdr:cxnSp macro="">
      <xdr:nvCxnSpPr>
        <xdr:cNvPr id="179" name="直線コネクタ 178"/>
        <xdr:cNvCxnSpPr/>
      </xdr:nvCxnSpPr>
      <xdr:spPr>
        <a:xfrm>
          <a:off x="3797300" y="13400393"/>
          <a:ext cx="838200" cy="7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27293</xdr:rowOff>
    </xdr:from>
    <xdr:to>
      <xdr:col>5</xdr:col>
      <xdr:colOff>358775</xdr:colOff>
      <xdr:row>78</xdr:row>
      <xdr:rowOff>103632</xdr:rowOff>
    </xdr:to>
    <xdr:cxnSp macro="">
      <xdr:nvCxnSpPr>
        <xdr:cNvPr id="182" name="直線コネクタ 181"/>
        <xdr:cNvCxnSpPr/>
      </xdr:nvCxnSpPr>
      <xdr:spPr>
        <a:xfrm flipV="1">
          <a:off x="2908300" y="13400393"/>
          <a:ext cx="889000" cy="7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150804</xdr:rowOff>
    </xdr:from>
    <xdr:ext cx="534377" cy="259045"/>
    <xdr:sp macro="" textlink="">
      <xdr:nvSpPr>
        <xdr:cNvPr id="184" name="テキスト ボックス 183"/>
        <xdr:cNvSpPr txBox="1"/>
      </xdr:nvSpPr>
      <xdr:spPr>
        <a:xfrm>
          <a:off x="3530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103632</xdr:rowOff>
    </xdr:from>
    <xdr:to>
      <xdr:col>4</xdr:col>
      <xdr:colOff>155575</xdr:colOff>
      <xdr:row>78</xdr:row>
      <xdr:rowOff>143954</xdr:rowOff>
    </xdr:to>
    <xdr:cxnSp macro="">
      <xdr:nvCxnSpPr>
        <xdr:cNvPr id="185" name="直線コネクタ 184"/>
        <xdr:cNvCxnSpPr/>
      </xdr:nvCxnSpPr>
      <xdr:spPr>
        <a:xfrm flipV="1">
          <a:off x="2019300" y="13476732"/>
          <a:ext cx="889000" cy="4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154678</xdr:rowOff>
    </xdr:from>
    <xdr:ext cx="534377" cy="259045"/>
    <xdr:sp macro="" textlink="">
      <xdr:nvSpPr>
        <xdr:cNvPr id="187" name="テキスト ボックス 186"/>
        <xdr:cNvSpPr txBox="1"/>
      </xdr:nvSpPr>
      <xdr:spPr>
        <a:xfrm>
          <a:off x="2641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138951</xdr:rowOff>
    </xdr:from>
    <xdr:to>
      <xdr:col>2</xdr:col>
      <xdr:colOff>638175</xdr:colOff>
      <xdr:row>78</xdr:row>
      <xdr:rowOff>143954</xdr:rowOff>
    </xdr:to>
    <xdr:cxnSp macro="">
      <xdr:nvCxnSpPr>
        <xdr:cNvPr id="188" name="直線コネクタ 187"/>
        <xdr:cNvCxnSpPr/>
      </xdr:nvCxnSpPr>
      <xdr:spPr>
        <a:xfrm>
          <a:off x="1130300" y="13512051"/>
          <a:ext cx="889000" cy="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169130</xdr:rowOff>
    </xdr:from>
    <xdr:ext cx="534377" cy="259045"/>
    <xdr:sp macro="" textlink="">
      <xdr:nvSpPr>
        <xdr:cNvPr id="190" name="テキスト ボックス 189"/>
        <xdr:cNvSpPr txBox="1"/>
      </xdr:nvSpPr>
      <xdr:spPr>
        <a:xfrm>
          <a:off x="1752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12337</xdr:rowOff>
    </xdr:from>
    <xdr:ext cx="534377" cy="259045"/>
    <xdr:sp macro="" textlink="">
      <xdr:nvSpPr>
        <xdr:cNvPr id="192" name="テキスト ボックス 191"/>
        <xdr:cNvSpPr txBox="1"/>
      </xdr:nvSpPr>
      <xdr:spPr>
        <a:xfrm>
          <a:off x="863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56477</xdr:rowOff>
    </xdr:from>
    <xdr:to>
      <xdr:col>6</xdr:col>
      <xdr:colOff>561975</xdr:colOff>
      <xdr:row>78</xdr:row>
      <xdr:rowOff>158077</xdr:rowOff>
    </xdr:to>
    <xdr:sp macro="" textlink="">
      <xdr:nvSpPr>
        <xdr:cNvPr id="198" name="円/楕円 197"/>
        <xdr:cNvSpPr/>
      </xdr:nvSpPr>
      <xdr:spPr>
        <a:xfrm>
          <a:off x="4584700" y="1342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142854</xdr:rowOff>
    </xdr:from>
    <xdr:ext cx="469744" cy="259045"/>
    <xdr:sp macro="" textlink="">
      <xdr:nvSpPr>
        <xdr:cNvPr id="199" name="維持補修費該当値テキスト"/>
        <xdr:cNvSpPr txBox="1"/>
      </xdr:nvSpPr>
      <xdr:spPr>
        <a:xfrm>
          <a:off x="4686300" y="1334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8,553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147943</xdr:rowOff>
    </xdr:from>
    <xdr:to>
      <xdr:col>5</xdr:col>
      <xdr:colOff>409575</xdr:colOff>
      <xdr:row>78</xdr:row>
      <xdr:rowOff>78093</xdr:rowOff>
    </xdr:to>
    <xdr:sp macro="" textlink="">
      <xdr:nvSpPr>
        <xdr:cNvPr id="200" name="円/楕円 199"/>
        <xdr:cNvSpPr/>
      </xdr:nvSpPr>
      <xdr:spPr>
        <a:xfrm>
          <a:off x="3746500" y="1334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69220</xdr:rowOff>
    </xdr:from>
    <xdr:ext cx="534377" cy="259045"/>
    <xdr:sp macro="" textlink="">
      <xdr:nvSpPr>
        <xdr:cNvPr id="201" name="テキスト ボックス 200"/>
        <xdr:cNvSpPr txBox="1"/>
      </xdr:nvSpPr>
      <xdr:spPr>
        <a:xfrm>
          <a:off x="3530111" y="1344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52832</xdr:rowOff>
    </xdr:from>
    <xdr:to>
      <xdr:col>4</xdr:col>
      <xdr:colOff>206375</xdr:colOff>
      <xdr:row>78</xdr:row>
      <xdr:rowOff>154432</xdr:rowOff>
    </xdr:to>
    <xdr:sp macro="" textlink="">
      <xdr:nvSpPr>
        <xdr:cNvPr id="202" name="円/楕円 201"/>
        <xdr:cNvSpPr/>
      </xdr:nvSpPr>
      <xdr:spPr>
        <a:xfrm>
          <a:off x="2857500" y="1342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145559</xdr:rowOff>
    </xdr:from>
    <xdr:ext cx="469744" cy="259045"/>
    <xdr:sp macro="" textlink="">
      <xdr:nvSpPr>
        <xdr:cNvPr id="203" name="テキスト ボックス 202"/>
        <xdr:cNvSpPr txBox="1"/>
      </xdr:nvSpPr>
      <xdr:spPr>
        <a:xfrm>
          <a:off x="2673427" y="1351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93154</xdr:rowOff>
    </xdr:from>
    <xdr:to>
      <xdr:col>3</xdr:col>
      <xdr:colOff>3175</xdr:colOff>
      <xdr:row>79</xdr:row>
      <xdr:rowOff>23304</xdr:rowOff>
    </xdr:to>
    <xdr:sp macro="" textlink="">
      <xdr:nvSpPr>
        <xdr:cNvPr id="204" name="円/楕円 203"/>
        <xdr:cNvSpPr/>
      </xdr:nvSpPr>
      <xdr:spPr>
        <a:xfrm>
          <a:off x="1968500" y="1346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14431</xdr:rowOff>
    </xdr:from>
    <xdr:ext cx="469744" cy="259045"/>
    <xdr:sp macro="" textlink="">
      <xdr:nvSpPr>
        <xdr:cNvPr id="205" name="テキスト ボックス 204"/>
        <xdr:cNvSpPr txBox="1"/>
      </xdr:nvSpPr>
      <xdr:spPr>
        <a:xfrm>
          <a:off x="1784427" y="1355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88151</xdr:rowOff>
    </xdr:from>
    <xdr:to>
      <xdr:col>1</xdr:col>
      <xdr:colOff>485775</xdr:colOff>
      <xdr:row>79</xdr:row>
      <xdr:rowOff>18301</xdr:rowOff>
    </xdr:to>
    <xdr:sp macro="" textlink="">
      <xdr:nvSpPr>
        <xdr:cNvPr id="206" name="円/楕円 205"/>
        <xdr:cNvSpPr/>
      </xdr:nvSpPr>
      <xdr:spPr>
        <a:xfrm>
          <a:off x="1079500" y="1346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9428</xdr:rowOff>
    </xdr:from>
    <xdr:ext cx="469744" cy="259045"/>
    <xdr:sp macro="" textlink="">
      <xdr:nvSpPr>
        <xdr:cNvPr id="207" name="テキスト ボックス 206"/>
        <xdr:cNvSpPr txBox="1"/>
      </xdr:nvSpPr>
      <xdr:spPr>
        <a:xfrm>
          <a:off x="895427" y="1355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79262</xdr:rowOff>
    </xdr:from>
    <xdr:to>
      <xdr:col>6</xdr:col>
      <xdr:colOff>511175</xdr:colOff>
      <xdr:row>98</xdr:row>
      <xdr:rowOff>45157</xdr:rowOff>
    </xdr:to>
    <xdr:cxnSp macro="">
      <xdr:nvCxnSpPr>
        <xdr:cNvPr id="239" name="直線コネクタ 238"/>
        <xdr:cNvCxnSpPr/>
      </xdr:nvCxnSpPr>
      <xdr:spPr>
        <a:xfrm flipV="1">
          <a:off x="3797300" y="16709912"/>
          <a:ext cx="838200" cy="13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169547</xdr:rowOff>
    </xdr:from>
    <xdr:ext cx="534377" cy="259045"/>
    <xdr:sp macro="" textlink="">
      <xdr:nvSpPr>
        <xdr:cNvPr id="240" name="扶助費平均値テキスト"/>
        <xdr:cNvSpPr txBox="1"/>
      </xdr:nvSpPr>
      <xdr:spPr>
        <a:xfrm>
          <a:off x="4686300" y="1645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45157</xdr:rowOff>
    </xdr:from>
    <xdr:to>
      <xdr:col>5</xdr:col>
      <xdr:colOff>358775</xdr:colOff>
      <xdr:row>98</xdr:row>
      <xdr:rowOff>56173</xdr:rowOff>
    </xdr:to>
    <xdr:cxnSp macro="">
      <xdr:nvCxnSpPr>
        <xdr:cNvPr id="242" name="直線コネクタ 241"/>
        <xdr:cNvCxnSpPr/>
      </xdr:nvCxnSpPr>
      <xdr:spPr>
        <a:xfrm flipV="1">
          <a:off x="2908300" y="16847257"/>
          <a:ext cx="889000" cy="1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151173</xdr:rowOff>
    </xdr:from>
    <xdr:ext cx="534377" cy="259045"/>
    <xdr:sp macro="" textlink="">
      <xdr:nvSpPr>
        <xdr:cNvPr id="244" name="テキスト ボックス 243"/>
        <xdr:cNvSpPr txBox="1"/>
      </xdr:nvSpPr>
      <xdr:spPr>
        <a:xfrm>
          <a:off x="3530111" y="164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56173</xdr:rowOff>
    </xdr:from>
    <xdr:to>
      <xdr:col>4</xdr:col>
      <xdr:colOff>155575</xdr:colOff>
      <xdr:row>98</xdr:row>
      <xdr:rowOff>128107</xdr:rowOff>
    </xdr:to>
    <xdr:cxnSp macro="">
      <xdr:nvCxnSpPr>
        <xdr:cNvPr id="245" name="直線コネクタ 244"/>
        <xdr:cNvCxnSpPr/>
      </xdr:nvCxnSpPr>
      <xdr:spPr>
        <a:xfrm flipV="1">
          <a:off x="2019300" y="16858273"/>
          <a:ext cx="889000" cy="7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163321</xdr:rowOff>
    </xdr:from>
    <xdr:ext cx="534377" cy="259045"/>
    <xdr:sp macro="" textlink="">
      <xdr:nvSpPr>
        <xdr:cNvPr id="247" name="テキスト ボックス 246"/>
        <xdr:cNvSpPr txBox="1"/>
      </xdr:nvSpPr>
      <xdr:spPr>
        <a:xfrm>
          <a:off x="2641111" y="1645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128107</xdr:rowOff>
    </xdr:from>
    <xdr:to>
      <xdr:col>2</xdr:col>
      <xdr:colOff>638175</xdr:colOff>
      <xdr:row>98</xdr:row>
      <xdr:rowOff>128248</xdr:rowOff>
    </xdr:to>
    <xdr:cxnSp macro="">
      <xdr:nvCxnSpPr>
        <xdr:cNvPr id="248" name="直線コネクタ 247"/>
        <xdr:cNvCxnSpPr/>
      </xdr:nvCxnSpPr>
      <xdr:spPr>
        <a:xfrm flipV="1">
          <a:off x="1130300" y="16930207"/>
          <a:ext cx="889000" cy="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59047</xdr:rowOff>
    </xdr:from>
    <xdr:ext cx="534377" cy="259045"/>
    <xdr:sp macro="" textlink="">
      <xdr:nvSpPr>
        <xdr:cNvPr id="250" name="テキスト ボックス 249"/>
        <xdr:cNvSpPr txBox="1"/>
      </xdr:nvSpPr>
      <xdr:spPr>
        <a:xfrm>
          <a:off x="1752111" y="165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51198</xdr:rowOff>
    </xdr:from>
    <xdr:ext cx="534377" cy="259045"/>
    <xdr:sp macro="" textlink="">
      <xdr:nvSpPr>
        <xdr:cNvPr id="252" name="テキスト ボックス 251"/>
        <xdr:cNvSpPr txBox="1"/>
      </xdr:nvSpPr>
      <xdr:spPr>
        <a:xfrm>
          <a:off x="863111" y="165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28462</xdr:rowOff>
    </xdr:from>
    <xdr:to>
      <xdr:col>6</xdr:col>
      <xdr:colOff>561975</xdr:colOff>
      <xdr:row>97</xdr:row>
      <xdr:rowOff>130062</xdr:rowOff>
    </xdr:to>
    <xdr:sp macro="" textlink="">
      <xdr:nvSpPr>
        <xdr:cNvPr id="258" name="円/楕円 257"/>
        <xdr:cNvSpPr/>
      </xdr:nvSpPr>
      <xdr:spPr>
        <a:xfrm>
          <a:off x="4584700" y="16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6889</xdr:rowOff>
    </xdr:from>
    <xdr:ext cx="534377" cy="259045"/>
    <xdr:sp macro="" textlink="">
      <xdr:nvSpPr>
        <xdr:cNvPr id="259" name="扶助費該当値テキスト"/>
        <xdr:cNvSpPr txBox="1"/>
      </xdr:nvSpPr>
      <xdr:spPr>
        <a:xfrm>
          <a:off x="4686300" y="1663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63,302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165807</xdr:rowOff>
    </xdr:from>
    <xdr:to>
      <xdr:col>5</xdr:col>
      <xdr:colOff>409575</xdr:colOff>
      <xdr:row>98</xdr:row>
      <xdr:rowOff>95957</xdr:rowOff>
    </xdr:to>
    <xdr:sp macro="" textlink="">
      <xdr:nvSpPr>
        <xdr:cNvPr id="260" name="円/楕円 259"/>
        <xdr:cNvSpPr/>
      </xdr:nvSpPr>
      <xdr:spPr>
        <a:xfrm>
          <a:off x="3746500" y="1679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87084</xdr:rowOff>
    </xdr:from>
    <xdr:ext cx="534377" cy="259045"/>
    <xdr:sp macro="" textlink="">
      <xdr:nvSpPr>
        <xdr:cNvPr id="261" name="テキスト ボックス 260"/>
        <xdr:cNvSpPr txBox="1"/>
      </xdr:nvSpPr>
      <xdr:spPr>
        <a:xfrm>
          <a:off x="3530111" y="1688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50,685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5373</xdr:rowOff>
    </xdr:from>
    <xdr:to>
      <xdr:col>4</xdr:col>
      <xdr:colOff>206375</xdr:colOff>
      <xdr:row>98</xdr:row>
      <xdr:rowOff>106973</xdr:rowOff>
    </xdr:to>
    <xdr:sp macro="" textlink="">
      <xdr:nvSpPr>
        <xdr:cNvPr id="262" name="円/楕円 261"/>
        <xdr:cNvSpPr/>
      </xdr:nvSpPr>
      <xdr:spPr>
        <a:xfrm>
          <a:off x="2857500" y="1680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98100</xdr:rowOff>
    </xdr:from>
    <xdr:ext cx="534377" cy="259045"/>
    <xdr:sp macro="" textlink="">
      <xdr:nvSpPr>
        <xdr:cNvPr id="263" name="テキスト ボックス 262"/>
        <xdr:cNvSpPr txBox="1"/>
      </xdr:nvSpPr>
      <xdr:spPr>
        <a:xfrm>
          <a:off x="2641111" y="1690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49,673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77307</xdr:rowOff>
    </xdr:from>
    <xdr:to>
      <xdr:col>3</xdr:col>
      <xdr:colOff>3175</xdr:colOff>
      <xdr:row>99</xdr:row>
      <xdr:rowOff>7457</xdr:rowOff>
    </xdr:to>
    <xdr:sp macro="" textlink="">
      <xdr:nvSpPr>
        <xdr:cNvPr id="264" name="円/楕円 263"/>
        <xdr:cNvSpPr/>
      </xdr:nvSpPr>
      <xdr:spPr>
        <a:xfrm>
          <a:off x="1968500" y="1687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170034</xdr:rowOff>
    </xdr:from>
    <xdr:ext cx="534377" cy="259045"/>
    <xdr:sp macro="" textlink="">
      <xdr:nvSpPr>
        <xdr:cNvPr id="265" name="テキスト ボックス 264"/>
        <xdr:cNvSpPr txBox="1"/>
      </xdr:nvSpPr>
      <xdr:spPr>
        <a:xfrm>
          <a:off x="1752111" y="1697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43,065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77448</xdr:rowOff>
    </xdr:from>
    <xdr:to>
      <xdr:col>1</xdr:col>
      <xdr:colOff>485775</xdr:colOff>
      <xdr:row>99</xdr:row>
      <xdr:rowOff>7598</xdr:rowOff>
    </xdr:to>
    <xdr:sp macro="" textlink="">
      <xdr:nvSpPr>
        <xdr:cNvPr id="266" name="円/楕円 265"/>
        <xdr:cNvSpPr/>
      </xdr:nvSpPr>
      <xdr:spPr>
        <a:xfrm>
          <a:off x="1079500" y="1687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170175</xdr:rowOff>
    </xdr:from>
    <xdr:ext cx="534377" cy="259045"/>
    <xdr:sp macro="" textlink="">
      <xdr:nvSpPr>
        <xdr:cNvPr id="267" name="テキスト ボックス 266"/>
        <xdr:cNvSpPr txBox="1"/>
      </xdr:nvSpPr>
      <xdr:spPr>
        <a:xfrm>
          <a:off x="863111" y="1697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162730</xdr:rowOff>
    </xdr:from>
    <xdr:to>
      <xdr:col>15</xdr:col>
      <xdr:colOff>180975</xdr:colOff>
      <xdr:row>35</xdr:row>
      <xdr:rowOff>92328</xdr:rowOff>
    </xdr:to>
    <xdr:cxnSp macro="">
      <xdr:nvCxnSpPr>
        <xdr:cNvPr id="298" name="直線コネクタ 297"/>
        <xdr:cNvCxnSpPr/>
      </xdr:nvCxnSpPr>
      <xdr:spPr>
        <a:xfrm>
          <a:off x="9639300" y="5992030"/>
          <a:ext cx="838200" cy="10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120640</xdr:rowOff>
    </xdr:from>
    <xdr:ext cx="599010" cy="259045"/>
    <xdr:sp macro="" textlink="">
      <xdr:nvSpPr>
        <xdr:cNvPr id="299" name="補助費等平均値テキスト"/>
        <xdr:cNvSpPr txBox="1"/>
      </xdr:nvSpPr>
      <xdr:spPr>
        <a:xfrm>
          <a:off x="10528300" y="6121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162730</xdr:rowOff>
    </xdr:from>
    <xdr:to>
      <xdr:col>14</xdr:col>
      <xdr:colOff>28575</xdr:colOff>
      <xdr:row>35</xdr:row>
      <xdr:rowOff>128074</xdr:rowOff>
    </xdr:to>
    <xdr:cxnSp macro="">
      <xdr:nvCxnSpPr>
        <xdr:cNvPr id="301" name="直線コネクタ 300"/>
        <xdr:cNvCxnSpPr/>
      </xdr:nvCxnSpPr>
      <xdr:spPr>
        <a:xfrm flipV="1">
          <a:off x="8750300" y="5992030"/>
          <a:ext cx="889000" cy="13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81876</xdr:rowOff>
    </xdr:from>
    <xdr:ext cx="599010" cy="259045"/>
    <xdr:sp macro="" textlink="">
      <xdr:nvSpPr>
        <xdr:cNvPr id="303" name="テキスト ボックス 302"/>
        <xdr:cNvSpPr txBox="1"/>
      </xdr:nvSpPr>
      <xdr:spPr>
        <a:xfrm>
          <a:off x="9339794" y="625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100423</xdr:rowOff>
    </xdr:from>
    <xdr:to>
      <xdr:col>12</xdr:col>
      <xdr:colOff>511175</xdr:colOff>
      <xdr:row>35</xdr:row>
      <xdr:rowOff>128074</xdr:rowOff>
    </xdr:to>
    <xdr:cxnSp macro="">
      <xdr:nvCxnSpPr>
        <xdr:cNvPr id="304" name="直線コネクタ 303"/>
        <xdr:cNvCxnSpPr/>
      </xdr:nvCxnSpPr>
      <xdr:spPr>
        <a:xfrm>
          <a:off x="7861300" y="6101173"/>
          <a:ext cx="889000" cy="2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101480</xdr:rowOff>
    </xdr:from>
    <xdr:ext cx="599010" cy="259045"/>
    <xdr:sp macro="" textlink="">
      <xdr:nvSpPr>
        <xdr:cNvPr id="306" name="テキスト ボックス 305"/>
        <xdr:cNvSpPr txBox="1"/>
      </xdr:nvSpPr>
      <xdr:spPr>
        <a:xfrm>
          <a:off x="8450794" y="627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100423</xdr:rowOff>
    </xdr:from>
    <xdr:to>
      <xdr:col>11</xdr:col>
      <xdr:colOff>307975</xdr:colOff>
      <xdr:row>35</xdr:row>
      <xdr:rowOff>147427</xdr:rowOff>
    </xdr:to>
    <xdr:cxnSp macro="">
      <xdr:nvCxnSpPr>
        <xdr:cNvPr id="307" name="直線コネクタ 306"/>
        <xdr:cNvCxnSpPr/>
      </xdr:nvCxnSpPr>
      <xdr:spPr>
        <a:xfrm flipV="1">
          <a:off x="6972300" y="6101173"/>
          <a:ext cx="889000" cy="4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139761</xdr:rowOff>
    </xdr:from>
    <xdr:ext cx="599010" cy="259045"/>
    <xdr:sp macro="" textlink="">
      <xdr:nvSpPr>
        <xdr:cNvPr id="309" name="テキスト ボックス 308"/>
        <xdr:cNvSpPr txBox="1"/>
      </xdr:nvSpPr>
      <xdr:spPr>
        <a:xfrm>
          <a:off x="7561794" y="631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167823</xdr:rowOff>
    </xdr:from>
    <xdr:ext cx="599010" cy="259045"/>
    <xdr:sp macro="" textlink="">
      <xdr:nvSpPr>
        <xdr:cNvPr id="311" name="テキスト ボックス 310"/>
        <xdr:cNvSpPr txBox="1"/>
      </xdr:nvSpPr>
      <xdr:spPr>
        <a:xfrm>
          <a:off x="6672794" y="634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41528</xdr:rowOff>
    </xdr:from>
    <xdr:to>
      <xdr:col>15</xdr:col>
      <xdr:colOff>231775</xdr:colOff>
      <xdr:row>35</xdr:row>
      <xdr:rowOff>143128</xdr:rowOff>
    </xdr:to>
    <xdr:sp macro="" textlink="">
      <xdr:nvSpPr>
        <xdr:cNvPr id="317" name="円/楕円 316"/>
        <xdr:cNvSpPr/>
      </xdr:nvSpPr>
      <xdr:spPr>
        <a:xfrm>
          <a:off x="10426700" y="60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64405</xdr:rowOff>
    </xdr:from>
    <xdr:ext cx="599010" cy="259045"/>
    <xdr:sp macro="" textlink="">
      <xdr:nvSpPr>
        <xdr:cNvPr id="318" name="補助費等該当値テキスト"/>
        <xdr:cNvSpPr txBox="1"/>
      </xdr:nvSpPr>
      <xdr:spPr>
        <a:xfrm>
          <a:off x="10528300" y="589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212,006</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111930</xdr:rowOff>
    </xdr:from>
    <xdr:to>
      <xdr:col>14</xdr:col>
      <xdr:colOff>79375</xdr:colOff>
      <xdr:row>35</xdr:row>
      <xdr:rowOff>42080</xdr:rowOff>
    </xdr:to>
    <xdr:sp macro="" textlink="">
      <xdr:nvSpPr>
        <xdr:cNvPr id="319" name="円/楕円 318"/>
        <xdr:cNvSpPr/>
      </xdr:nvSpPr>
      <xdr:spPr>
        <a:xfrm>
          <a:off x="9588500" y="594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58607</xdr:rowOff>
    </xdr:from>
    <xdr:ext cx="599010" cy="259045"/>
    <xdr:sp macro="" textlink="">
      <xdr:nvSpPr>
        <xdr:cNvPr id="320" name="テキスト ボックス 319"/>
        <xdr:cNvSpPr txBox="1"/>
      </xdr:nvSpPr>
      <xdr:spPr>
        <a:xfrm>
          <a:off x="9339794" y="571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242,948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77274</xdr:rowOff>
    </xdr:from>
    <xdr:to>
      <xdr:col>12</xdr:col>
      <xdr:colOff>561975</xdr:colOff>
      <xdr:row>36</xdr:row>
      <xdr:rowOff>7424</xdr:rowOff>
    </xdr:to>
    <xdr:sp macro="" textlink="">
      <xdr:nvSpPr>
        <xdr:cNvPr id="321" name="円/楕円 320"/>
        <xdr:cNvSpPr/>
      </xdr:nvSpPr>
      <xdr:spPr>
        <a:xfrm>
          <a:off x="8699500" y="607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23951</xdr:rowOff>
    </xdr:from>
    <xdr:ext cx="599010" cy="259045"/>
    <xdr:sp macro="" textlink="">
      <xdr:nvSpPr>
        <xdr:cNvPr id="322" name="テキスト ボックス 321"/>
        <xdr:cNvSpPr txBox="1"/>
      </xdr:nvSpPr>
      <xdr:spPr>
        <a:xfrm>
          <a:off x="8450794" y="585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201,060</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49623</xdr:rowOff>
    </xdr:from>
    <xdr:to>
      <xdr:col>11</xdr:col>
      <xdr:colOff>358775</xdr:colOff>
      <xdr:row>35</xdr:row>
      <xdr:rowOff>151223</xdr:rowOff>
    </xdr:to>
    <xdr:sp macro="" textlink="">
      <xdr:nvSpPr>
        <xdr:cNvPr id="323" name="円/楕円 322"/>
        <xdr:cNvSpPr/>
      </xdr:nvSpPr>
      <xdr:spPr>
        <a:xfrm>
          <a:off x="7810500" y="605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167750</xdr:rowOff>
    </xdr:from>
    <xdr:ext cx="599010" cy="259045"/>
    <xdr:sp macro="" textlink="">
      <xdr:nvSpPr>
        <xdr:cNvPr id="324" name="テキスト ボックス 323"/>
        <xdr:cNvSpPr txBox="1"/>
      </xdr:nvSpPr>
      <xdr:spPr>
        <a:xfrm>
          <a:off x="7561794" y="582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209,527</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96627</xdr:rowOff>
    </xdr:from>
    <xdr:to>
      <xdr:col>10</xdr:col>
      <xdr:colOff>155575</xdr:colOff>
      <xdr:row>36</xdr:row>
      <xdr:rowOff>26777</xdr:rowOff>
    </xdr:to>
    <xdr:sp macro="" textlink="">
      <xdr:nvSpPr>
        <xdr:cNvPr id="325" name="円/楕円 324"/>
        <xdr:cNvSpPr/>
      </xdr:nvSpPr>
      <xdr:spPr>
        <a:xfrm>
          <a:off x="6921500" y="609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43304</xdr:rowOff>
    </xdr:from>
    <xdr:ext cx="599010" cy="259045"/>
    <xdr:sp macro="" textlink="">
      <xdr:nvSpPr>
        <xdr:cNvPr id="326" name="テキスト ボックス 325"/>
        <xdr:cNvSpPr txBox="1"/>
      </xdr:nvSpPr>
      <xdr:spPr>
        <a:xfrm>
          <a:off x="6672794" y="5872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195,134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70,629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148772</xdr:rowOff>
    </xdr:from>
    <xdr:to>
      <xdr:col>15</xdr:col>
      <xdr:colOff>180975</xdr:colOff>
      <xdr:row>58</xdr:row>
      <xdr:rowOff>154808</xdr:rowOff>
    </xdr:to>
    <xdr:cxnSp macro="">
      <xdr:nvCxnSpPr>
        <xdr:cNvPr id="355" name="直線コネクタ 354"/>
        <xdr:cNvCxnSpPr/>
      </xdr:nvCxnSpPr>
      <xdr:spPr>
        <a:xfrm>
          <a:off x="9639300" y="10092872"/>
          <a:ext cx="838200" cy="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76746</xdr:rowOff>
    </xdr:from>
    <xdr:ext cx="599010" cy="259045"/>
    <xdr:sp macro="" textlink="">
      <xdr:nvSpPr>
        <xdr:cNvPr id="356" name="普通建設事業費平均値テキスト"/>
        <xdr:cNvSpPr txBox="1"/>
      </xdr:nvSpPr>
      <xdr:spPr>
        <a:xfrm>
          <a:off x="10528300" y="9849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148772</xdr:rowOff>
    </xdr:from>
    <xdr:to>
      <xdr:col>14</xdr:col>
      <xdr:colOff>28575</xdr:colOff>
      <xdr:row>58</xdr:row>
      <xdr:rowOff>158603</xdr:rowOff>
    </xdr:to>
    <xdr:cxnSp macro="">
      <xdr:nvCxnSpPr>
        <xdr:cNvPr id="358" name="直線コネクタ 357"/>
        <xdr:cNvCxnSpPr/>
      </xdr:nvCxnSpPr>
      <xdr:spPr>
        <a:xfrm flipV="1">
          <a:off x="8750300" y="10092872"/>
          <a:ext cx="889000" cy="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4922</xdr:rowOff>
    </xdr:from>
    <xdr:ext cx="599010" cy="259045"/>
    <xdr:sp macro="" textlink="">
      <xdr:nvSpPr>
        <xdr:cNvPr id="360" name="テキスト ボックス 359"/>
        <xdr:cNvSpPr txBox="1"/>
      </xdr:nvSpPr>
      <xdr:spPr>
        <a:xfrm>
          <a:off x="9339794"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158603</xdr:rowOff>
    </xdr:from>
    <xdr:to>
      <xdr:col>12</xdr:col>
      <xdr:colOff>511175</xdr:colOff>
      <xdr:row>59</xdr:row>
      <xdr:rowOff>12442</xdr:rowOff>
    </xdr:to>
    <xdr:cxnSp macro="">
      <xdr:nvCxnSpPr>
        <xdr:cNvPr id="361" name="直線コネクタ 360"/>
        <xdr:cNvCxnSpPr/>
      </xdr:nvCxnSpPr>
      <xdr:spPr>
        <a:xfrm flipV="1">
          <a:off x="7861300" y="10102703"/>
          <a:ext cx="889000" cy="2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156349</xdr:rowOff>
    </xdr:from>
    <xdr:ext cx="599010" cy="259045"/>
    <xdr:sp macro="" textlink="">
      <xdr:nvSpPr>
        <xdr:cNvPr id="363" name="テキスト ボックス 362"/>
        <xdr:cNvSpPr txBox="1"/>
      </xdr:nvSpPr>
      <xdr:spPr>
        <a:xfrm>
          <a:off x="8450794" y="975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12442</xdr:rowOff>
    </xdr:from>
    <xdr:to>
      <xdr:col>11</xdr:col>
      <xdr:colOff>307975</xdr:colOff>
      <xdr:row>59</xdr:row>
      <xdr:rowOff>16119</xdr:rowOff>
    </xdr:to>
    <xdr:cxnSp macro="">
      <xdr:nvCxnSpPr>
        <xdr:cNvPr id="364" name="直線コネクタ 363"/>
        <xdr:cNvCxnSpPr/>
      </xdr:nvCxnSpPr>
      <xdr:spPr>
        <a:xfrm flipV="1">
          <a:off x="6972300" y="10127992"/>
          <a:ext cx="889000" cy="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162705</xdr:rowOff>
    </xdr:from>
    <xdr:ext cx="599010" cy="259045"/>
    <xdr:sp macro="" textlink="">
      <xdr:nvSpPr>
        <xdr:cNvPr id="366" name="テキスト ボックス 365"/>
        <xdr:cNvSpPr txBox="1"/>
      </xdr:nvSpPr>
      <xdr:spPr>
        <a:xfrm>
          <a:off x="7561794" y="976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24793</xdr:rowOff>
    </xdr:from>
    <xdr:ext cx="599010" cy="259045"/>
    <xdr:sp macro="" textlink="">
      <xdr:nvSpPr>
        <xdr:cNvPr id="368" name="テキスト ボックス 367"/>
        <xdr:cNvSpPr txBox="1"/>
      </xdr:nvSpPr>
      <xdr:spPr>
        <a:xfrm>
          <a:off x="6672794" y="979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104008</xdr:rowOff>
    </xdr:from>
    <xdr:to>
      <xdr:col>15</xdr:col>
      <xdr:colOff>231775</xdr:colOff>
      <xdr:row>59</xdr:row>
      <xdr:rowOff>34158</xdr:rowOff>
    </xdr:to>
    <xdr:sp macro="" textlink="">
      <xdr:nvSpPr>
        <xdr:cNvPr id="374" name="円/楕円 373"/>
        <xdr:cNvSpPr/>
      </xdr:nvSpPr>
      <xdr:spPr>
        <a:xfrm>
          <a:off x="10426700" y="1004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32295</xdr:rowOff>
    </xdr:from>
    <xdr:ext cx="599010" cy="259045"/>
    <xdr:sp macro="" textlink="">
      <xdr:nvSpPr>
        <xdr:cNvPr id="375" name="普通建設事業費該当値テキスト"/>
        <xdr:cNvSpPr txBox="1"/>
      </xdr:nvSpPr>
      <xdr:spPr>
        <a:xfrm>
          <a:off x="10528300" y="9976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160,345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97972</xdr:rowOff>
    </xdr:from>
    <xdr:to>
      <xdr:col>14</xdr:col>
      <xdr:colOff>79375</xdr:colOff>
      <xdr:row>59</xdr:row>
      <xdr:rowOff>28122</xdr:rowOff>
    </xdr:to>
    <xdr:sp macro="" textlink="">
      <xdr:nvSpPr>
        <xdr:cNvPr id="376" name="円/楕円 375"/>
        <xdr:cNvSpPr/>
      </xdr:nvSpPr>
      <xdr:spPr>
        <a:xfrm>
          <a:off x="95885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19249</xdr:rowOff>
    </xdr:from>
    <xdr:ext cx="599010" cy="259045"/>
    <xdr:sp macro="" textlink="">
      <xdr:nvSpPr>
        <xdr:cNvPr id="377" name="テキスト ボックス 376"/>
        <xdr:cNvSpPr txBox="1"/>
      </xdr:nvSpPr>
      <xdr:spPr>
        <a:xfrm>
          <a:off x="9339794" y="1013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176,191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107803</xdr:rowOff>
    </xdr:from>
    <xdr:to>
      <xdr:col>12</xdr:col>
      <xdr:colOff>561975</xdr:colOff>
      <xdr:row>59</xdr:row>
      <xdr:rowOff>37953</xdr:rowOff>
    </xdr:to>
    <xdr:sp macro="" textlink="">
      <xdr:nvSpPr>
        <xdr:cNvPr id="378" name="円/楕円 377"/>
        <xdr:cNvSpPr/>
      </xdr:nvSpPr>
      <xdr:spPr>
        <a:xfrm>
          <a:off x="8699500" y="1005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29080</xdr:rowOff>
    </xdr:from>
    <xdr:ext cx="599010" cy="259045"/>
    <xdr:sp macro="" textlink="">
      <xdr:nvSpPr>
        <xdr:cNvPr id="379" name="テキスト ボックス 378"/>
        <xdr:cNvSpPr txBox="1"/>
      </xdr:nvSpPr>
      <xdr:spPr>
        <a:xfrm>
          <a:off x="8450794" y="10144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150,384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133092</xdr:rowOff>
    </xdr:from>
    <xdr:to>
      <xdr:col>11</xdr:col>
      <xdr:colOff>358775</xdr:colOff>
      <xdr:row>59</xdr:row>
      <xdr:rowOff>63242</xdr:rowOff>
    </xdr:to>
    <xdr:sp macro="" textlink="">
      <xdr:nvSpPr>
        <xdr:cNvPr id="380" name="円/楕円 379"/>
        <xdr:cNvSpPr/>
      </xdr:nvSpPr>
      <xdr:spPr>
        <a:xfrm>
          <a:off x="7810500" y="1007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54369</xdr:rowOff>
    </xdr:from>
    <xdr:ext cx="534377" cy="259045"/>
    <xdr:sp macro="" textlink="">
      <xdr:nvSpPr>
        <xdr:cNvPr id="381" name="テキスト ボックス 380"/>
        <xdr:cNvSpPr txBox="1"/>
      </xdr:nvSpPr>
      <xdr:spPr>
        <a:xfrm>
          <a:off x="7594111" y="1016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84,010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136769</xdr:rowOff>
    </xdr:from>
    <xdr:to>
      <xdr:col>10</xdr:col>
      <xdr:colOff>155575</xdr:colOff>
      <xdr:row>59</xdr:row>
      <xdr:rowOff>66919</xdr:rowOff>
    </xdr:to>
    <xdr:sp macro="" textlink="">
      <xdr:nvSpPr>
        <xdr:cNvPr id="382" name="円/楕円 381"/>
        <xdr:cNvSpPr/>
      </xdr:nvSpPr>
      <xdr:spPr>
        <a:xfrm>
          <a:off x="6921500" y="1008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58046</xdr:rowOff>
    </xdr:from>
    <xdr:ext cx="534377" cy="259045"/>
    <xdr:sp macro="" textlink="">
      <xdr:nvSpPr>
        <xdr:cNvPr id="383" name="テキスト ボックス 382"/>
        <xdr:cNvSpPr txBox="1"/>
      </xdr:nvSpPr>
      <xdr:spPr>
        <a:xfrm>
          <a:off x="6705111" y="1017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74,359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36,069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44399</xdr:rowOff>
    </xdr:from>
    <xdr:to>
      <xdr:col>15</xdr:col>
      <xdr:colOff>180975</xdr:colOff>
      <xdr:row>79</xdr:row>
      <xdr:rowOff>44450</xdr:rowOff>
    </xdr:to>
    <xdr:cxnSp macro="">
      <xdr:nvCxnSpPr>
        <xdr:cNvPr id="412" name="直線コネクタ 411"/>
        <xdr:cNvCxnSpPr/>
      </xdr:nvCxnSpPr>
      <xdr:spPr>
        <a:xfrm flipV="1">
          <a:off x="9639300" y="13588949"/>
          <a:ext cx="8382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135164</xdr:rowOff>
    </xdr:from>
    <xdr:to>
      <xdr:col>14</xdr:col>
      <xdr:colOff>28575</xdr:colOff>
      <xdr:row>79</xdr:row>
      <xdr:rowOff>44450</xdr:rowOff>
    </xdr:to>
    <xdr:cxnSp macro="">
      <xdr:nvCxnSpPr>
        <xdr:cNvPr id="415" name="直線コネクタ 414"/>
        <xdr:cNvCxnSpPr/>
      </xdr:nvCxnSpPr>
      <xdr:spPr>
        <a:xfrm>
          <a:off x="8750300" y="13508264"/>
          <a:ext cx="889000" cy="8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135334</xdr:rowOff>
    </xdr:from>
    <xdr:ext cx="599010" cy="259045"/>
    <xdr:sp macro="" textlink="">
      <xdr:nvSpPr>
        <xdr:cNvPr id="417" name="テキスト ボックス 416"/>
        <xdr:cNvSpPr txBox="1"/>
      </xdr:nvSpPr>
      <xdr:spPr>
        <a:xfrm>
          <a:off x="9339794"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82669</xdr:rowOff>
    </xdr:from>
    <xdr:ext cx="599010" cy="259045"/>
    <xdr:sp macro="" textlink="">
      <xdr:nvSpPr>
        <xdr:cNvPr id="419" name="テキスト ボックス 418"/>
        <xdr:cNvSpPr txBox="1"/>
      </xdr:nvSpPr>
      <xdr:spPr>
        <a:xfrm>
          <a:off x="8450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165049</xdr:rowOff>
    </xdr:from>
    <xdr:to>
      <xdr:col>15</xdr:col>
      <xdr:colOff>231775</xdr:colOff>
      <xdr:row>79</xdr:row>
      <xdr:rowOff>95199</xdr:rowOff>
    </xdr:to>
    <xdr:sp macro="" textlink="">
      <xdr:nvSpPr>
        <xdr:cNvPr id="425" name="円/楕円 424"/>
        <xdr:cNvSpPr/>
      </xdr:nvSpPr>
      <xdr:spPr>
        <a:xfrm>
          <a:off x="10426700" y="1353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79976</xdr:rowOff>
    </xdr:from>
    <xdr:ext cx="313932" cy="259045"/>
    <xdr:sp macro="" textlink="">
      <xdr:nvSpPr>
        <xdr:cNvPr id="426" name="普通建設事業費 （ うち新規整備　）該当値テキスト"/>
        <xdr:cNvSpPr txBox="1"/>
      </xdr:nvSpPr>
      <xdr:spPr>
        <a:xfrm>
          <a:off x="10528300" y="134530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165100</xdr:rowOff>
    </xdr:from>
    <xdr:to>
      <xdr:col>14</xdr:col>
      <xdr:colOff>79375</xdr:colOff>
      <xdr:row>79</xdr:row>
      <xdr:rowOff>95250</xdr:rowOff>
    </xdr:to>
    <xdr:sp macro="" textlink="">
      <xdr:nvSpPr>
        <xdr:cNvPr id="427" name="円/楕円 426"/>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79</xdr:row>
      <xdr:rowOff>86377</xdr:rowOff>
    </xdr:from>
    <xdr:ext cx="249299" cy="259045"/>
    <xdr:sp macro="" textlink="">
      <xdr:nvSpPr>
        <xdr:cNvPr id="428" name="テキスト ボックス 427"/>
        <xdr:cNvSpPr txBox="1"/>
      </xdr:nvSpPr>
      <xdr:spPr>
        <a:xfrm>
          <a:off x="9514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84364</xdr:rowOff>
    </xdr:from>
    <xdr:to>
      <xdr:col>12</xdr:col>
      <xdr:colOff>561975</xdr:colOff>
      <xdr:row>79</xdr:row>
      <xdr:rowOff>14514</xdr:rowOff>
    </xdr:to>
    <xdr:sp macro="" textlink="">
      <xdr:nvSpPr>
        <xdr:cNvPr id="429" name="円/楕円 428"/>
        <xdr:cNvSpPr/>
      </xdr:nvSpPr>
      <xdr:spPr>
        <a:xfrm>
          <a:off x="8699500" y="1345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5641</xdr:rowOff>
    </xdr:from>
    <xdr:ext cx="534377" cy="259045"/>
    <xdr:sp macro="" textlink="">
      <xdr:nvSpPr>
        <xdr:cNvPr id="430" name="テキスト ボックス 429"/>
        <xdr:cNvSpPr txBox="1"/>
      </xdr:nvSpPr>
      <xdr:spPr>
        <a:xfrm>
          <a:off x="8483111" y="1355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63,572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152000</xdr:rowOff>
    </xdr:from>
    <xdr:to>
      <xdr:col>15</xdr:col>
      <xdr:colOff>180975</xdr:colOff>
      <xdr:row>98</xdr:row>
      <xdr:rowOff>157612</xdr:rowOff>
    </xdr:to>
    <xdr:cxnSp macro="">
      <xdr:nvCxnSpPr>
        <xdr:cNvPr id="459" name="直線コネクタ 458"/>
        <xdr:cNvCxnSpPr/>
      </xdr:nvCxnSpPr>
      <xdr:spPr>
        <a:xfrm>
          <a:off x="9639300" y="16954100"/>
          <a:ext cx="838200" cy="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87690</xdr:rowOff>
    </xdr:from>
    <xdr:ext cx="599010" cy="259045"/>
    <xdr:sp macro="" textlink="">
      <xdr:nvSpPr>
        <xdr:cNvPr id="460" name="普通建設事業費 （ うち更新整備　）平均値テキスト"/>
        <xdr:cNvSpPr txBox="1"/>
      </xdr:nvSpPr>
      <xdr:spPr>
        <a:xfrm>
          <a:off x="10528300" y="16889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152000</xdr:rowOff>
    </xdr:from>
    <xdr:to>
      <xdr:col>14</xdr:col>
      <xdr:colOff>28575</xdr:colOff>
      <xdr:row>99</xdr:row>
      <xdr:rowOff>14114</xdr:rowOff>
    </xdr:to>
    <xdr:cxnSp macro="">
      <xdr:nvCxnSpPr>
        <xdr:cNvPr id="462" name="直線コネクタ 461"/>
        <xdr:cNvCxnSpPr/>
      </xdr:nvCxnSpPr>
      <xdr:spPr>
        <a:xfrm flipV="1">
          <a:off x="8750300" y="16954100"/>
          <a:ext cx="889000" cy="3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37738</xdr:rowOff>
    </xdr:from>
    <xdr:ext cx="599010" cy="259045"/>
    <xdr:sp macro="" textlink="">
      <xdr:nvSpPr>
        <xdr:cNvPr id="464" name="テキスト ボックス 463"/>
        <xdr:cNvSpPr txBox="1"/>
      </xdr:nvSpPr>
      <xdr:spPr>
        <a:xfrm>
          <a:off x="9339794" y="17011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61312</xdr:rowOff>
    </xdr:from>
    <xdr:ext cx="599010" cy="259045"/>
    <xdr:sp macro="" textlink="">
      <xdr:nvSpPr>
        <xdr:cNvPr id="466" name="テキスト ボックス 465"/>
        <xdr:cNvSpPr txBox="1"/>
      </xdr:nvSpPr>
      <xdr:spPr>
        <a:xfrm>
          <a:off x="8450794" y="1669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106812</xdr:rowOff>
    </xdr:from>
    <xdr:to>
      <xdr:col>15</xdr:col>
      <xdr:colOff>231775</xdr:colOff>
      <xdr:row>99</xdr:row>
      <xdr:rowOff>36962</xdr:rowOff>
    </xdr:to>
    <xdr:sp macro="" textlink="">
      <xdr:nvSpPr>
        <xdr:cNvPr id="472" name="円/楕円 471"/>
        <xdr:cNvSpPr/>
      </xdr:nvSpPr>
      <xdr:spPr>
        <a:xfrm>
          <a:off x="10426700" y="1690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66189</xdr:rowOff>
    </xdr:from>
    <xdr:ext cx="599010" cy="259045"/>
    <xdr:sp macro="" textlink="">
      <xdr:nvSpPr>
        <xdr:cNvPr id="473" name="普通建設事業費 （ うち更新整備　）該当値テキスト"/>
        <xdr:cNvSpPr txBox="1"/>
      </xdr:nvSpPr>
      <xdr:spPr>
        <a:xfrm>
          <a:off x="10528300" y="16696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152,987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101200</xdr:rowOff>
    </xdr:from>
    <xdr:to>
      <xdr:col>14</xdr:col>
      <xdr:colOff>79375</xdr:colOff>
      <xdr:row>99</xdr:row>
      <xdr:rowOff>31350</xdr:rowOff>
    </xdr:to>
    <xdr:sp macro="" textlink="">
      <xdr:nvSpPr>
        <xdr:cNvPr id="474" name="円/楕円 473"/>
        <xdr:cNvSpPr/>
      </xdr:nvSpPr>
      <xdr:spPr>
        <a:xfrm>
          <a:off x="9588500" y="169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47877</xdr:rowOff>
    </xdr:from>
    <xdr:ext cx="599010" cy="259045"/>
    <xdr:sp macro="" textlink="">
      <xdr:nvSpPr>
        <xdr:cNvPr id="475" name="テキスト ボックス 474"/>
        <xdr:cNvSpPr txBox="1"/>
      </xdr:nvSpPr>
      <xdr:spPr>
        <a:xfrm>
          <a:off x="9339794" y="1667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167,716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134764</xdr:rowOff>
    </xdr:from>
    <xdr:to>
      <xdr:col>12</xdr:col>
      <xdr:colOff>561975</xdr:colOff>
      <xdr:row>99</xdr:row>
      <xdr:rowOff>64914</xdr:rowOff>
    </xdr:to>
    <xdr:sp macro="" textlink="">
      <xdr:nvSpPr>
        <xdr:cNvPr id="476" name="円/楕円 475"/>
        <xdr:cNvSpPr/>
      </xdr:nvSpPr>
      <xdr:spPr>
        <a:xfrm>
          <a:off x="8699500" y="1693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56041</xdr:rowOff>
    </xdr:from>
    <xdr:ext cx="534377" cy="259045"/>
    <xdr:sp macro="" textlink="">
      <xdr:nvSpPr>
        <xdr:cNvPr id="477" name="テキスト ボックス 476"/>
        <xdr:cNvSpPr txBox="1"/>
      </xdr:nvSpPr>
      <xdr:spPr>
        <a:xfrm>
          <a:off x="8483111" y="1702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79,621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27732</xdr:rowOff>
    </xdr:from>
    <xdr:to>
      <xdr:col>23</xdr:col>
      <xdr:colOff>517525</xdr:colOff>
      <xdr:row>39</xdr:row>
      <xdr:rowOff>41318</xdr:rowOff>
    </xdr:to>
    <xdr:cxnSp macro="">
      <xdr:nvCxnSpPr>
        <xdr:cNvPr id="506" name="直線コネクタ 505"/>
        <xdr:cNvCxnSpPr/>
      </xdr:nvCxnSpPr>
      <xdr:spPr>
        <a:xfrm>
          <a:off x="15481300" y="6714282"/>
          <a:ext cx="838200" cy="1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27732</xdr:rowOff>
    </xdr:from>
    <xdr:to>
      <xdr:col>22</xdr:col>
      <xdr:colOff>365125</xdr:colOff>
      <xdr:row>39</xdr:row>
      <xdr:rowOff>36117</xdr:rowOff>
    </xdr:to>
    <xdr:cxnSp macro="">
      <xdr:nvCxnSpPr>
        <xdr:cNvPr id="509" name="直線コネクタ 508"/>
        <xdr:cNvCxnSpPr/>
      </xdr:nvCxnSpPr>
      <xdr:spPr>
        <a:xfrm flipV="1">
          <a:off x="14592300" y="6714282"/>
          <a:ext cx="889000" cy="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11" name="テキスト ボックス 510"/>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36117</xdr:rowOff>
    </xdr:from>
    <xdr:to>
      <xdr:col>21</xdr:col>
      <xdr:colOff>161925</xdr:colOff>
      <xdr:row>39</xdr:row>
      <xdr:rowOff>44450</xdr:rowOff>
    </xdr:to>
    <xdr:cxnSp macro="">
      <xdr:nvCxnSpPr>
        <xdr:cNvPr id="512" name="直線コネクタ 511"/>
        <xdr:cNvCxnSpPr/>
      </xdr:nvCxnSpPr>
      <xdr:spPr>
        <a:xfrm flipV="1">
          <a:off x="13703300" y="6722667"/>
          <a:ext cx="889000" cy="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42702</xdr:rowOff>
    </xdr:from>
    <xdr:ext cx="534377" cy="259045"/>
    <xdr:sp macro="" textlink="">
      <xdr:nvSpPr>
        <xdr:cNvPr id="514" name="テキスト ボックス 513"/>
        <xdr:cNvSpPr txBox="1"/>
      </xdr:nvSpPr>
      <xdr:spPr>
        <a:xfrm>
          <a:off x="14325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5" name="直線コネクタ 51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19" name="テキスト ボックス 518"/>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161968</xdr:rowOff>
    </xdr:from>
    <xdr:to>
      <xdr:col>23</xdr:col>
      <xdr:colOff>568325</xdr:colOff>
      <xdr:row>39</xdr:row>
      <xdr:rowOff>92118</xdr:rowOff>
    </xdr:to>
    <xdr:sp macro="" textlink="">
      <xdr:nvSpPr>
        <xdr:cNvPr id="525" name="円/楕円 524"/>
        <xdr:cNvSpPr/>
      </xdr:nvSpPr>
      <xdr:spPr>
        <a:xfrm>
          <a:off x="16268700" y="667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76895</xdr:rowOff>
    </xdr:from>
    <xdr:ext cx="378565" cy="259045"/>
    <xdr:sp macro="" textlink="">
      <xdr:nvSpPr>
        <xdr:cNvPr id="526" name="災害復旧事業費該当値テキスト"/>
        <xdr:cNvSpPr txBox="1"/>
      </xdr:nvSpPr>
      <xdr:spPr>
        <a:xfrm>
          <a:off x="16370300" y="6591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148382</xdr:rowOff>
    </xdr:from>
    <xdr:to>
      <xdr:col>22</xdr:col>
      <xdr:colOff>415925</xdr:colOff>
      <xdr:row>39</xdr:row>
      <xdr:rowOff>78532</xdr:rowOff>
    </xdr:to>
    <xdr:sp macro="" textlink="">
      <xdr:nvSpPr>
        <xdr:cNvPr id="527" name="円/楕円 526"/>
        <xdr:cNvSpPr/>
      </xdr:nvSpPr>
      <xdr:spPr>
        <a:xfrm>
          <a:off x="15430500" y="666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69659</xdr:rowOff>
    </xdr:from>
    <xdr:ext cx="469744" cy="259045"/>
    <xdr:sp macro="" textlink="">
      <xdr:nvSpPr>
        <xdr:cNvPr id="528" name="テキスト ボックス 527"/>
        <xdr:cNvSpPr txBox="1"/>
      </xdr:nvSpPr>
      <xdr:spPr>
        <a:xfrm>
          <a:off x="15246427" y="6756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156767</xdr:rowOff>
    </xdr:from>
    <xdr:to>
      <xdr:col>21</xdr:col>
      <xdr:colOff>212725</xdr:colOff>
      <xdr:row>39</xdr:row>
      <xdr:rowOff>86917</xdr:rowOff>
    </xdr:to>
    <xdr:sp macro="" textlink="">
      <xdr:nvSpPr>
        <xdr:cNvPr id="529" name="円/楕円 528"/>
        <xdr:cNvSpPr/>
      </xdr:nvSpPr>
      <xdr:spPr>
        <a:xfrm>
          <a:off x="14541500" y="667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78044</xdr:rowOff>
    </xdr:from>
    <xdr:ext cx="469744" cy="259045"/>
    <xdr:sp macro="" textlink="">
      <xdr:nvSpPr>
        <xdr:cNvPr id="530" name="テキスト ボックス 529"/>
        <xdr:cNvSpPr txBox="1"/>
      </xdr:nvSpPr>
      <xdr:spPr>
        <a:xfrm>
          <a:off x="14357427" y="676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31" name="円/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32" name="テキスト ボックス 531"/>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33" name="円/楕円 53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4" name="テキスト ボックス 533"/>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34184</xdr:rowOff>
    </xdr:from>
    <xdr:to>
      <xdr:col>23</xdr:col>
      <xdr:colOff>517525</xdr:colOff>
      <xdr:row>78</xdr:row>
      <xdr:rowOff>53904</xdr:rowOff>
    </xdr:to>
    <xdr:cxnSp macro="">
      <xdr:nvCxnSpPr>
        <xdr:cNvPr id="618" name="直線コネクタ 617"/>
        <xdr:cNvCxnSpPr/>
      </xdr:nvCxnSpPr>
      <xdr:spPr>
        <a:xfrm flipV="1">
          <a:off x="15481300" y="13407284"/>
          <a:ext cx="838200" cy="1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19" name="公債費平均値テキスト"/>
        <xdr:cNvSpPr txBox="1"/>
      </xdr:nvSpPr>
      <xdr:spPr>
        <a:xfrm>
          <a:off x="16370300" y="1320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41153</xdr:rowOff>
    </xdr:from>
    <xdr:to>
      <xdr:col>22</xdr:col>
      <xdr:colOff>365125</xdr:colOff>
      <xdr:row>78</xdr:row>
      <xdr:rowOff>53904</xdr:rowOff>
    </xdr:to>
    <xdr:cxnSp macro="">
      <xdr:nvCxnSpPr>
        <xdr:cNvPr id="621" name="直線コネクタ 620"/>
        <xdr:cNvCxnSpPr/>
      </xdr:nvCxnSpPr>
      <xdr:spPr>
        <a:xfrm>
          <a:off x="14592300" y="13414253"/>
          <a:ext cx="889000" cy="1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97493</xdr:rowOff>
    </xdr:from>
    <xdr:ext cx="599010" cy="259045"/>
    <xdr:sp macro="" textlink="">
      <xdr:nvSpPr>
        <xdr:cNvPr id="623" name="テキスト ボックス 622"/>
        <xdr:cNvSpPr txBox="1"/>
      </xdr:nvSpPr>
      <xdr:spPr>
        <a:xfrm>
          <a:off x="15181794" y="1312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36922</xdr:rowOff>
    </xdr:from>
    <xdr:to>
      <xdr:col>21</xdr:col>
      <xdr:colOff>161925</xdr:colOff>
      <xdr:row>78</xdr:row>
      <xdr:rowOff>41153</xdr:rowOff>
    </xdr:to>
    <xdr:cxnSp macro="">
      <xdr:nvCxnSpPr>
        <xdr:cNvPr id="624" name="直線コネクタ 623"/>
        <xdr:cNvCxnSpPr/>
      </xdr:nvCxnSpPr>
      <xdr:spPr>
        <a:xfrm>
          <a:off x="13703300" y="13410022"/>
          <a:ext cx="889000" cy="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93939</xdr:rowOff>
    </xdr:from>
    <xdr:ext cx="599010" cy="259045"/>
    <xdr:sp macro="" textlink="">
      <xdr:nvSpPr>
        <xdr:cNvPr id="626" name="テキスト ボックス 625"/>
        <xdr:cNvSpPr txBox="1"/>
      </xdr:nvSpPr>
      <xdr:spPr>
        <a:xfrm>
          <a:off x="14292794" y="1312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25285</xdr:rowOff>
    </xdr:from>
    <xdr:to>
      <xdr:col>19</xdr:col>
      <xdr:colOff>644525</xdr:colOff>
      <xdr:row>78</xdr:row>
      <xdr:rowOff>36922</xdr:rowOff>
    </xdr:to>
    <xdr:cxnSp macro="">
      <xdr:nvCxnSpPr>
        <xdr:cNvPr id="627" name="直線コネクタ 626"/>
        <xdr:cNvCxnSpPr/>
      </xdr:nvCxnSpPr>
      <xdr:spPr>
        <a:xfrm>
          <a:off x="12814300" y="13398385"/>
          <a:ext cx="889000" cy="1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86455</xdr:rowOff>
    </xdr:from>
    <xdr:ext cx="599010" cy="259045"/>
    <xdr:sp macro="" textlink="">
      <xdr:nvSpPr>
        <xdr:cNvPr id="629" name="テキスト ボックス 628"/>
        <xdr:cNvSpPr txBox="1"/>
      </xdr:nvSpPr>
      <xdr:spPr>
        <a:xfrm>
          <a:off x="13403794" y="1311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67716</xdr:rowOff>
    </xdr:from>
    <xdr:ext cx="599010" cy="259045"/>
    <xdr:sp macro="" textlink="">
      <xdr:nvSpPr>
        <xdr:cNvPr id="631" name="テキスト ボックス 630"/>
        <xdr:cNvSpPr txBox="1"/>
      </xdr:nvSpPr>
      <xdr:spPr>
        <a:xfrm>
          <a:off x="12514794" y="134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154834</xdr:rowOff>
    </xdr:from>
    <xdr:to>
      <xdr:col>23</xdr:col>
      <xdr:colOff>568325</xdr:colOff>
      <xdr:row>78</xdr:row>
      <xdr:rowOff>84984</xdr:rowOff>
    </xdr:to>
    <xdr:sp macro="" textlink="">
      <xdr:nvSpPr>
        <xdr:cNvPr id="637" name="円/楕円 636"/>
        <xdr:cNvSpPr/>
      </xdr:nvSpPr>
      <xdr:spPr>
        <a:xfrm>
          <a:off x="16268700" y="1335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133261</xdr:rowOff>
    </xdr:from>
    <xdr:ext cx="599010" cy="259045"/>
    <xdr:sp macro="" textlink="">
      <xdr:nvSpPr>
        <xdr:cNvPr id="638" name="公債費該当値テキスト"/>
        <xdr:cNvSpPr txBox="1"/>
      </xdr:nvSpPr>
      <xdr:spPr>
        <a:xfrm>
          <a:off x="16370300" y="1333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143,084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3104</xdr:rowOff>
    </xdr:from>
    <xdr:to>
      <xdr:col>22</xdr:col>
      <xdr:colOff>415925</xdr:colOff>
      <xdr:row>78</xdr:row>
      <xdr:rowOff>104704</xdr:rowOff>
    </xdr:to>
    <xdr:sp macro="" textlink="">
      <xdr:nvSpPr>
        <xdr:cNvPr id="639" name="円/楕円 638"/>
        <xdr:cNvSpPr/>
      </xdr:nvSpPr>
      <xdr:spPr>
        <a:xfrm>
          <a:off x="15430500" y="1337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95831</xdr:rowOff>
    </xdr:from>
    <xdr:ext cx="599010" cy="259045"/>
    <xdr:sp macro="" textlink="">
      <xdr:nvSpPr>
        <xdr:cNvPr id="640" name="テキスト ボックス 639"/>
        <xdr:cNvSpPr txBox="1"/>
      </xdr:nvSpPr>
      <xdr:spPr>
        <a:xfrm>
          <a:off x="15181794" y="1346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127,556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161803</xdr:rowOff>
    </xdr:from>
    <xdr:to>
      <xdr:col>21</xdr:col>
      <xdr:colOff>212725</xdr:colOff>
      <xdr:row>78</xdr:row>
      <xdr:rowOff>91953</xdr:rowOff>
    </xdr:to>
    <xdr:sp macro="" textlink="">
      <xdr:nvSpPr>
        <xdr:cNvPr id="641" name="円/楕円 640"/>
        <xdr:cNvSpPr/>
      </xdr:nvSpPr>
      <xdr:spPr>
        <a:xfrm>
          <a:off x="14541500" y="1336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83080</xdr:rowOff>
    </xdr:from>
    <xdr:ext cx="599010" cy="259045"/>
    <xdr:sp macro="" textlink="">
      <xdr:nvSpPr>
        <xdr:cNvPr id="642" name="テキスト ボックス 641"/>
        <xdr:cNvSpPr txBox="1"/>
      </xdr:nvSpPr>
      <xdr:spPr>
        <a:xfrm>
          <a:off x="14292794" y="1345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137,597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157572</xdr:rowOff>
    </xdr:from>
    <xdr:to>
      <xdr:col>20</xdr:col>
      <xdr:colOff>9525</xdr:colOff>
      <xdr:row>78</xdr:row>
      <xdr:rowOff>87722</xdr:rowOff>
    </xdr:to>
    <xdr:sp macro="" textlink="">
      <xdr:nvSpPr>
        <xdr:cNvPr id="643" name="円/楕円 642"/>
        <xdr:cNvSpPr/>
      </xdr:nvSpPr>
      <xdr:spPr>
        <a:xfrm>
          <a:off x="13652500" y="1335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78849</xdr:rowOff>
    </xdr:from>
    <xdr:ext cx="599010" cy="259045"/>
    <xdr:sp macro="" textlink="">
      <xdr:nvSpPr>
        <xdr:cNvPr id="644" name="テキスト ボックス 643"/>
        <xdr:cNvSpPr txBox="1"/>
      </xdr:nvSpPr>
      <xdr:spPr>
        <a:xfrm>
          <a:off x="13403794" y="13451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140,928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145935</xdr:rowOff>
    </xdr:from>
    <xdr:to>
      <xdr:col>18</xdr:col>
      <xdr:colOff>492125</xdr:colOff>
      <xdr:row>78</xdr:row>
      <xdr:rowOff>76085</xdr:rowOff>
    </xdr:to>
    <xdr:sp macro="" textlink="">
      <xdr:nvSpPr>
        <xdr:cNvPr id="645" name="円/楕円 644"/>
        <xdr:cNvSpPr/>
      </xdr:nvSpPr>
      <xdr:spPr>
        <a:xfrm>
          <a:off x="12763500" y="1334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92612</xdr:rowOff>
    </xdr:from>
    <xdr:ext cx="599010" cy="259045"/>
    <xdr:sp macro="" textlink="">
      <xdr:nvSpPr>
        <xdr:cNvPr id="646" name="テキスト ボックス 645"/>
        <xdr:cNvSpPr txBox="1"/>
      </xdr:nvSpPr>
      <xdr:spPr>
        <a:xfrm>
          <a:off x="12514794" y="1312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150,090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11974</xdr:rowOff>
    </xdr:from>
    <xdr:to>
      <xdr:col>23</xdr:col>
      <xdr:colOff>517525</xdr:colOff>
      <xdr:row>98</xdr:row>
      <xdr:rowOff>53719</xdr:rowOff>
    </xdr:to>
    <xdr:cxnSp macro="">
      <xdr:nvCxnSpPr>
        <xdr:cNvPr id="673" name="直線コネクタ 672"/>
        <xdr:cNvCxnSpPr/>
      </xdr:nvCxnSpPr>
      <xdr:spPr>
        <a:xfrm>
          <a:off x="15481300" y="16814074"/>
          <a:ext cx="838200" cy="4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2108</xdr:rowOff>
    </xdr:from>
    <xdr:ext cx="534377" cy="259045"/>
    <xdr:sp macro="" textlink="">
      <xdr:nvSpPr>
        <xdr:cNvPr id="674" name="積立金平均値テキスト"/>
        <xdr:cNvSpPr txBox="1"/>
      </xdr:nvSpPr>
      <xdr:spPr>
        <a:xfrm>
          <a:off x="16370300" y="16804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11974</xdr:rowOff>
    </xdr:from>
    <xdr:to>
      <xdr:col>22</xdr:col>
      <xdr:colOff>365125</xdr:colOff>
      <xdr:row>98</xdr:row>
      <xdr:rowOff>45858</xdr:rowOff>
    </xdr:to>
    <xdr:cxnSp macro="">
      <xdr:nvCxnSpPr>
        <xdr:cNvPr id="676" name="直線コネクタ 675"/>
        <xdr:cNvCxnSpPr/>
      </xdr:nvCxnSpPr>
      <xdr:spPr>
        <a:xfrm flipV="1">
          <a:off x="14592300" y="16814074"/>
          <a:ext cx="889000" cy="3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108973</xdr:rowOff>
    </xdr:from>
    <xdr:ext cx="534377" cy="259045"/>
    <xdr:sp macro="" textlink="">
      <xdr:nvSpPr>
        <xdr:cNvPr id="678" name="テキスト ボックス 677"/>
        <xdr:cNvSpPr txBox="1"/>
      </xdr:nvSpPr>
      <xdr:spPr>
        <a:xfrm>
          <a:off x="15214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45858</xdr:rowOff>
    </xdr:from>
    <xdr:to>
      <xdr:col>21</xdr:col>
      <xdr:colOff>161925</xdr:colOff>
      <xdr:row>98</xdr:row>
      <xdr:rowOff>88596</xdr:rowOff>
    </xdr:to>
    <xdr:cxnSp macro="">
      <xdr:nvCxnSpPr>
        <xdr:cNvPr id="679" name="直線コネクタ 678"/>
        <xdr:cNvCxnSpPr/>
      </xdr:nvCxnSpPr>
      <xdr:spPr>
        <a:xfrm flipV="1">
          <a:off x="13703300" y="16847958"/>
          <a:ext cx="889000" cy="4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121260</xdr:rowOff>
    </xdr:from>
    <xdr:ext cx="534377" cy="259045"/>
    <xdr:sp macro="" textlink="">
      <xdr:nvSpPr>
        <xdr:cNvPr id="681" name="テキスト ボックス 680"/>
        <xdr:cNvSpPr txBox="1"/>
      </xdr:nvSpPr>
      <xdr:spPr>
        <a:xfrm>
          <a:off x="14325111" y="1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79828</xdr:rowOff>
    </xdr:from>
    <xdr:to>
      <xdr:col>19</xdr:col>
      <xdr:colOff>644525</xdr:colOff>
      <xdr:row>98</xdr:row>
      <xdr:rowOff>88596</xdr:rowOff>
    </xdr:to>
    <xdr:cxnSp macro="">
      <xdr:nvCxnSpPr>
        <xdr:cNvPr id="682" name="直線コネクタ 681"/>
        <xdr:cNvCxnSpPr/>
      </xdr:nvCxnSpPr>
      <xdr:spPr>
        <a:xfrm>
          <a:off x="12814300" y="16881928"/>
          <a:ext cx="889000" cy="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129768</xdr:rowOff>
    </xdr:from>
    <xdr:ext cx="534377" cy="259045"/>
    <xdr:sp macro="" textlink="">
      <xdr:nvSpPr>
        <xdr:cNvPr id="684" name="テキスト ボックス 683"/>
        <xdr:cNvSpPr txBox="1"/>
      </xdr:nvSpPr>
      <xdr:spPr>
        <a:xfrm>
          <a:off x="13436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108157</xdr:rowOff>
    </xdr:from>
    <xdr:ext cx="599010" cy="259045"/>
    <xdr:sp macro="" textlink="">
      <xdr:nvSpPr>
        <xdr:cNvPr id="686" name="テキスト ボックス 685"/>
        <xdr:cNvSpPr txBox="1"/>
      </xdr:nvSpPr>
      <xdr:spPr>
        <a:xfrm>
          <a:off x="12514794" y="1656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2919</xdr:rowOff>
    </xdr:from>
    <xdr:to>
      <xdr:col>23</xdr:col>
      <xdr:colOff>568325</xdr:colOff>
      <xdr:row>98</xdr:row>
      <xdr:rowOff>104519</xdr:rowOff>
    </xdr:to>
    <xdr:sp macro="" textlink="">
      <xdr:nvSpPr>
        <xdr:cNvPr id="692" name="円/楕円 691"/>
        <xdr:cNvSpPr/>
      </xdr:nvSpPr>
      <xdr:spPr>
        <a:xfrm>
          <a:off x="16268700" y="1680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133746</xdr:rowOff>
    </xdr:from>
    <xdr:ext cx="534377" cy="259045"/>
    <xdr:sp macro="" textlink="">
      <xdr:nvSpPr>
        <xdr:cNvPr id="693" name="積立金該当値テキスト"/>
        <xdr:cNvSpPr txBox="1"/>
      </xdr:nvSpPr>
      <xdr:spPr>
        <a:xfrm>
          <a:off x="16370300" y="1659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94,030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132624</xdr:rowOff>
    </xdr:from>
    <xdr:to>
      <xdr:col>22</xdr:col>
      <xdr:colOff>415925</xdr:colOff>
      <xdr:row>98</xdr:row>
      <xdr:rowOff>62774</xdr:rowOff>
    </xdr:to>
    <xdr:sp macro="" textlink="">
      <xdr:nvSpPr>
        <xdr:cNvPr id="694" name="円/楕円 693"/>
        <xdr:cNvSpPr/>
      </xdr:nvSpPr>
      <xdr:spPr>
        <a:xfrm>
          <a:off x="15430500" y="1676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79301</xdr:rowOff>
    </xdr:from>
    <xdr:ext cx="599010" cy="259045"/>
    <xdr:sp macro="" textlink="">
      <xdr:nvSpPr>
        <xdr:cNvPr id="695" name="テキスト ボックス 694"/>
        <xdr:cNvSpPr txBox="1"/>
      </xdr:nvSpPr>
      <xdr:spPr>
        <a:xfrm>
          <a:off x="15181794" y="16538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139,682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166508</xdr:rowOff>
    </xdr:from>
    <xdr:to>
      <xdr:col>21</xdr:col>
      <xdr:colOff>212725</xdr:colOff>
      <xdr:row>98</xdr:row>
      <xdr:rowOff>96658</xdr:rowOff>
    </xdr:to>
    <xdr:sp macro="" textlink="">
      <xdr:nvSpPr>
        <xdr:cNvPr id="696" name="円/楕円 695"/>
        <xdr:cNvSpPr/>
      </xdr:nvSpPr>
      <xdr:spPr>
        <a:xfrm>
          <a:off x="14541500" y="1679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113185</xdr:rowOff>
    </xdr:from>
    <xdr:ext cx="599010" cy="259045"/>
    <xdr:sp macro="" textlink="">
      <xdr:nvSpPr>
        <xdr:cNvPr id="697" name="テキスト ボックス 696"/>
        <xdr:cNvSpPr txBox="1"/>
      </xdr:nvSpPr>
      <xdr:spPr>
        <a:xfrm>
          <a:off x="14292794" y="16572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102,627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37796</xdr:rowOff>
    </xdr:from>
    <xdr:to>
      <xdr:col>20</xdr:col>
      <xdr:colOff>9525</xdr:colOff>
      <xdr:row>98</xdr:row>
      <xdr:rowOff>139396</xdr:rowOff>
    </xdr:to>
    <xdr:sp macro="" textlink="">
      <xdr:nvSpPr>
        <xdr:cNvPr id="698" name="円/楕円 697"/>
        <xdr:cNvSpPr/>
      </xdr:nvSpPr>
      <xdr:spPr>
        <a:xfrm>
          <a:off x="13652500" y="1683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130523</xdr:rowOff>
    </xdr:from>
    <xdr:ext cx="534377" cy="259045"/>
    <xdr:sp macro="" textlink="">
      <xdr:nvSpPr>
        <xdr:cNvPr id="699" name="テキスト ボックス 698"/>
        <xdr:cNvSpPr txBox="1"/>
      </xdr:nvSpPr>
      <xdr:spPr>
        <a:xfrm>
          <a:off x="13436111" y="1693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55,888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29028</xdr:rowOff>
    </xdr:from>
    <xdr:to>
      <xdr:col>18</xdr:col>
      <xdr:colOff>492125</xdr:colOff>
      <xdr:row>98</xdr:row>
      <xdr:rowOff>130628</xdr:rowOff>
    </xdr:to>
    <xdr:sp macro="" textlink="">
      <xdr:nvSpPr>
        <xdr:cNvPr id="700" name="円/楕円 699"/>
        <xdr:cNvSpPr/>
      </xdr:nvSpPr>
      <xdr:spPr>
        <a:xfrm>
          <a:off x="12763500" y="1683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121755</xdr:rowOff>
    </xdr:from>
    <xdr:ext cx="534377" cy="259045"/>
    <xdr:sp macro="" textlink="">
      <xdr:nvSpPr>
        <xdr:cNvPr id="701" name="テキスト ボックス 700"/>
        <xdr:cNvSpPr txBox="1"/>
      </xdr:nvSpPr>
      <xdr:spPr>
        <a:xfrm>
          <a:off x="12547111" y="1692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65,477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35611</xdr:rowOff>
    </xdr:from>
    <xdr:to>
      <xdr:col>32</xdr:col>
      <xdr:colOff>187325</xdr:colOff>
      <xdr:row>39</xdr:row>
      <xdr:rowOff>38278</xdr:rowOff>
    </xdr:to>
    <xdr:cxnSp macro="">
      <xdr:nvCxnSpPr>
        <xdr:cNvPr id="730" name="直線コネクタ 729"/>
        <xdr:cNvCxnSpPr/>
      </xdr:nvCxnSpPr>
      <xdr:spPr>
        <a:xfrm>
          <a:off x="21323300" y="6722161"/>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35611</xdr:rowOff>
    </xdr:from>
    <xdr:to>
      <xdr:col>31</xdr:col>
      <xdr:colOff>34925</xdr:colOff>
      <xdr:row>39</xdr:row>
      <xdr:rowOff>38888</xdr:rowOff>
    </xdr:to>
    <xdr:cxnSp macro="">
      <xdr:nvCxnSpPr>
        <xdr:cNvPr id="733" name="直線コネクタ 732"/>
        <xdr:cNvCxnSpPr/>
      </xdr:nvCxnSpPr>
      <xdr:spPr>
        <a:xfrm flipV="1">
          <a:off x="20434300" y="6722161"/>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38888</xdr:rowOff>
    </xdr:from>
    <xdr:to>
      <xdr:col>29</xdr:col>
      <xdr:colOff>517525</xdr:colOff>
      <xdr:row>39</xdr:row>
      <xdr:rowOff>39192</xdr:rowOff>
    </xdr:to>
    <xdr:cxnSp macro="">
      <xdr:nvCxnSpPr>
        <xdr:cNvPr id="736" name="直線コネクタ 735"/>
        <xdr:cNvCxnSpPr/>
      </xdr:nvCxnSpPr>
      <xdr:spPr>
        <a:xfrm flipV="1">
          <a:off x="19545300" y="6725438"/>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39039</xdr:rowOff>
    </xdr:from>
    <xdr:to>
      <xdr:col>28</xdr:col>
      <xdr:colOff>314325</xdr:colOff>
      <xdr:row>39</xdr:row>
      <xdr:rowOff>39192</xdr:rowOff>
    </xdr:to>
    <xdr:cxnSp macro="">
      <xdr:nvCxnSpPr>
        <xdr:cNvPr id="739" name="直線コネクタ 738"/>
        <xdr:cNvCxnSpPr/>
      </xdr:nvCxnSpPr>
      <xdr:spPr>
        <a:xfrm>
          <a:off x="18656300" y="6725589"/>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158928</xdr:rowOff>
    </xdr:from>
    <xdr:to>
      <xdr:col>32</xdr:col>
      <xdr:colOff>238125</xdr:colOff>
      <xdr:row>39</xdr:row>
      <xdr:rowOff>89078</xdr:rowOff>
    </xdr:to>
    <xdr:sp macro="" textlink="">
      <xdr:nvSpPr>
        <xdr:cNvPr id="749" name="円/楕円 748"/>
        <xdr:cNvSpPr/>
      </xdr:nvSpPr>
      <xdr:spPr>
        <a:xfrm>
          <a:off x="22110700" y="667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79138</xdr:rowOff>
    </xdr:from>
    <xdr:ext cx="378565" cy="259045"/>
    <xdr:sp macro="" textlink="">
      <xdr:nvSpPr>
        <xdr:cNvPr id="750" name="投資及び出資金該当値テキスト"/>
        <xdr:cNvSpPr txBox="1"/>
      </xdr:nvSpPr>
      <xdr:spPr>
        <a:xfrm>
          <a:off x="22212300" y="6594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156261</xdr:rowOff>
    </xdr:from>
    <xdr:to>
      <xdr:col>31</xdr:col>
      <xdr:colOff>85725</xdr:colOff>
      <xdr:row>39</xdr:row>
      <xdr:rowOff>86411</xdr:rowOff>
    </xdr:to>
    <xdr:sp macro="" textlink="">
      <xdr:nvSpPr>
        <xdr:cNvPr id="751" name="円/楕円 750"/>
        <xdr:cNvSpPr/>
      </xdr:nvSpPr>
      <xdr:spPr>
        <a:xfrm>
          <a:off x="21272500" y="667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77538</xdr:rowOff>
    </xdr:from>
    <xdr:ext cx="378565" cy="259045"/>
    <xdr:sp macro="" textlink="">
      <xdr:nvSpPr>
        <xdr:cNvPr id="752" name="テキスト ボックス 751"/>
        <xdr:cNvSpPr txBox="1"/>
      </xdr:nvSpPr>
      <xdr:spPr>
        <a:xfrm>
          <a:off x="21134017" y="6764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159538</xdr:rowOff>
    </xdr:from>
    <xdr:to>
      <xdr:col>29</xdr:col>
      <xdr:colOff>568325</xdr:colOff>
      <xdr:row>39</xdr:row>
      <xdr:rowOff>89688</xdr:rowOff>
    </xdr:to>
    <xdr:sp macro="" textlink="">
      <xdr:nvSpPr>
        <xdr:cNvPr id="753" name="円/楕円 752"/>
        <xdr:cNvSpPr/>
      </xdr:nvSpPr>
      <xdr:spPr>
        <a:xfrm>
          <a:off x="20383500" y="66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80815</xdr:rowOff>
    </xdr:from>
    <xdr:ext cx="378565" cy="259045"/>
    <xdr:sp macro="" textlink="">
      <xdr:nvSpPr>
        <xdr:cNvPr id="754" name="テキスト ボックス 753"/>
        <xdr:cNvSpPr txBox="1"/>
      </xdr:nvSpPr>
      <xdr:spPr>
        <a:xfrm>
          <a:off x="20245017" y="6767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159842</xdr:rowOff>
    </xdr:from>
    <xdr:to>
      <xdr:col>28</xdr:col>
      <xdr:colOff>365125</xdr:colOff>
      <xdr:row>39</xdr:row>
      <xdr:rowOff>89992</xdr:rowOff>
    </xdr:to>
    <xdr:sp macro="" textlink="">
      <xdr:nvSpPr>
        <xdr:cNvPr id="755" name="円/楕円 754"/>
        <xdr:cNvSpPr/>
      </xdr:nvSpPr>
      <xdr:spPr>
        <a:xfrm>
          <a:off x="19494500" y="66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81119</xdr:rowOff>
    </xdr:from>
    <xdr:ext cx="378565" cy="259045"/>
    <xdr:sp macro="" textlink="">
      <xdr:nvSpPr>
        <xdr:cNvPr id="756" name="テキスト ボックス 755"/>
        <xdr:cNvSpPr txBox="1"/>
      </xdr:nvSpPr>
      <xdr:spPr>
        <a:xfrm>
          <a:off x="19356017" y="6767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159689</xdr:rowOff>
    </xdr:from>
    <xdr:to>
      <xdr:col>27</xdr:col>
      <xdr:colOff>161925</xdr:colOff>
      <xdr:row>39</xdr:row>
      <xdr:rowOff>89839</xdr:rowOff>
    </xdr:to>
    <xdr:sp macro="" textlink="">
      <xdr:nvSpPr>
        <xdr:cNvPr id="757" name="円/楕円 756"/>
        <xdr:cNvSpPr/>
      </xdr:nvSpPr>
      <xdr:spPr>
        <a:xfrm>
          <a:off x="18605500" y="667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80966</xdr:rowOff>
    </xdr:from>
    <xdr:ext cx="378565" cy="259045"/>
    <xdr:sp macro="" textlink="">
      <xdr:nvSpPr>
        <xdr:cNvPr id="758" name="テキスト ボックス 757"/>
        <xdr:cNvSpPr txBox="1"/>
      </xdr:nvSpPr>
      <xdr:spPr>
        <a:xfrm>
          <a:off x="18467017" y="6767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2" name="テキスト ボックス 77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4" name="テキスト ボックス 77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6" name="テキスト ボックス 77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8" name="テキスト ボックス 777"/>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80" name="テキスト ボックス 77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102159</xdr:rowOff>
    </xdr:from>
    <xdr:to>
      <xdr:col>32</xdr:col>
      <xdr:colOff>186689</xdr:colOff>
      <xdr:row>59</xdr:row>
      <xdr:rowOff>44450</xdr:rowOff>
    </xdr:to>
    <xdr:cxnSp macro="">
      <xdr:nvCxnSpPr>
        <xdr:cNvPr id="782" name="直線コネクタ 781"/>
        <xdr:cNvCxnSpPr/>
      </xdr:nvCxnSpPr>
      <xdr:spPr>
        <a:xfrm flipV="1">
          <a:off x="22159595" y="9360459"/>
          <a:ext cx="1269" cy="799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4" name="直線コネクタ 78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48836</xdr:rowOff>
    </xdr:from>
    <xdr:ext cx="534377" cy="259045"/>
    <xdr:sp macro="" textlink="">
      <xdr:nvSpPr>
        <xdr:cNvPr id="785" name="貸付金最大値テキスト"/>
        <xdr:cNvSpPr txBox="1"/>
      </xdr:nvSpPr>
      <xdr:spPr>
        <a:xfrm>
          <a:off x="22212300" y="913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54</xdr:row>
      <xdr:rowOff>102159</xdr:rowOff>
    </xdr:from>
    <xdr:to>
      <xdr:col>32</xdr:col>
      <xdr:colOff>276225</xdr:colOff>
      <xdr:row>54</xdr:row>
      <xdr:rowOff>102159</xdr:rowOff>
    </xdr:to>
    <xdr:cxnSp macro="">
      <xdr:nvCxnSpPr>
        <xdr:cNvPr id="786" name="直線コネクタ 785"/>
        <xdr:cNvCxnSpPr/>
      </xdr:nvCxnSpPr>
      <xdr:spPr>
        <a:xfrm>
          <a:off x="22072600" y="936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50</xdr:row>
      <xdr:rowOff>67081</xdr:rowOff>
    </xdr:from>
    <xdr:to>
      <xdr:col>32</xdr:col>
      <xdr:colOff>187325</xdr:colOff>
      <xdr:row>58</xdr:row>
      <xdr:rowOff>106769</xdr:rowOff>
    </xdr:to>
    <xdr:cxnSp macro="">
      <xdr:nvCxnSpPr>
        <xdr:cNvPr id="787" name="直線コネクタ 786"/>
        <xdr:cNvCxnSpPr/>
      </xdr:nvCxnSpPr>
      <xdr:spPr>
        <a:xfrm>
          <a:off x="21323300" y="8639581"/>
          <a:ext cx="838200" cy="141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35272</xdr:rowOff>
    </xdr:from>
    <xdr:ext cx="469744" cy="259045"/>
    <xdr:sp macro="" textlink="">
      <xdr:nvSpPr>
        <xdr:cNvPr id="788" name="貸付金平均値テキスト"/>
        <xdr:cNvSpPr txBox="1"/>
      </xdr:nvSpPr>
      <xdr:spPr>
        <a:xfrm>
          <a:off x="22212300" y="9979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56845</xdr:rowOff>
    </xdr:from>
    <xdr:to>
      <xdr:col>32</xdr:col>
      <xdr:colOff>238125</xdr:colOff>
      <xdr:row>58</xdr:row>
      <xdr:rowOff>158445</xdr:rowOff>
    </xdr:to>
    <xdr:sp macro="" textlink="">
      <xdr:nvSpPr>
        <xdr:cNvPr id="789" name="フローチャート : 判断 788"/>
        <xdr:cNvSpPr/>
      </xdr:nvSpPr>
      <xdr:spPr>
        <a:xfrm>
          <a:off x="221107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50</xdr:row>
      <xdr:rowOff>67081</xdr:rowOff>
    </xdr:from>
    <xdr:to>
      <xdr:col>31</xdr:col>
      <xdr:colOff>34925</xdr:colOff>
      <xdr:row>58</xdr:row>
      <xdr:rowOff>54928</xdr:rowOff>
    </xdr:to>
    <xdr:cxnSp macro="">
      <xdr:nvCxnSpPr>
        <xdr:cNvPr id="790" name="直線コネクタ 789"/>
        <xdr:cNvCxnSpPr/>
      </xdr:nvCxnSpPr>
      <xdr:spPr>
        <a:xfrm flipV="1">
          <a:off x="20434300" y="8639581"/>
          <a:ext cx="889000" cy="135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49555</xdr:rowOff>
    </xdr:from>
    <xdr:to>
      <xdr:col>31</xdr:col>
      <xdr:colOff>85725</xdr:colOff>
      <xdr:row>58</xdr:row>
      <xdr:rowOff>151155</xdr:rowOff>
    </xdr:to>
    <xdr:sp macro="" textlink="">
      <xdr:nvSpPr>
        <xdr:cNvPr id="791" name="フローチャート : 判断 790"/>
        <xdr:cNvSpPr/>
      </xdr:nvSpPr>
      <xdr:spPr>
        <a:xfrm>
          <a:off x="21272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142282</xdr:rowOff>
    </xdr:from>
    <xdr:ext cx="469744" cy="259045"/>
    <xdr:sp macro="" textlink="">
      <xdr:nvSpPr>
        <xdr:cNvPr id="792" name="テキスト ボックス 791"/>
        <xdr:cNvSpPr txBox="1"/>
      </xdr:nvSpPr>
      <xdr:spPr>
        <a:xfrm>
          <a:off x="21088427" y="1008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27940</xdr:rowOff>
    </xdr:from>
    <xdr:to>
      <xdr:col>29</xdr:col>
      <xdr:colOff>517525</xdr:colOff>
      <xdr:row>58</xdr:row>
      <xdr:rowOff>54928</xdr:rowOff>
    </xdr:to>
    <xdr:cxnSp macro="">
      <xdr:nvCxnSpPr>
        <xdr:cNvPr id="793" name="直線コネクタ 792"/>
        <xdr:cNvCxnSpPr/>
      </xdr:nvCxnSpPr>
      <xdr:spPr>
        <a:xfrm>
          <a:off x="19545300" y="9629140"/>
          <a:ext cx="889000" cy="36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46063</xdr:rowOff>
    </xdr:from>
    <xdr:to>
      <xdr:col>29</xdr:col>
      <xdr:colOff>568325</xdr:colOff>
      <xdr:row>58</xdr:row>
      <xdr:rowOff>147663</xdr:rowOff>
    </xdr:to>
    <xdr:sp macro="" textlink="">
      <xdr:nvSpPr>
        <xdr:cNvPr id="794" name="フローチャート : 判断 793"/>
        <xdr:cNvSpPr/>
      </xdr:nvSpPr>
      <xdr:spPr>
        <a:xfrm>
          <a:off x="20383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138790</xdr:rowOff>
    </xdr:from>
    <xdr:ext cx="469744" cy="259045"/>
    <xdr:sp macro="" textlink="">
      <xdr:nvSpPr>
        <xdr:cNvPr id="795" name="テキスト ボックス 794"/>
        <xdr:cNvSpPr txBox="1"/>
      </xdr:nvSpPr>
      <xdr:spPr>
        <a:xfrm>
          <a:off x="20199427" y="1008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71234</xdr:rowOff>
    </xdr:from>
    <xdr:to>
      <xdr:col>28</xdr:col>
      <xdr:colOff>314325</xdr:colOff>
      <xdr:row>56</xdr:row>
      <xdr:rowOff>27940</xdr:rowOff>
    </xdr:to>
    <xdr:cxnSp macro="">
      <xdr:nvCxnSpPr>
        <xdr:cNvPr id="796" name="直線コネクタ 795"/>
        <xdr:cNvCxnSpPr/>
      </xdr:nvCxnSpPr>
      <xdr:spPr>
        <a:xfrm>
          <a:off x="18656300" y="9500984"/>
          <a:ext cx="889000" cy="12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69558</xdr:rowOff>
    </xdr:from>
    <xdr:to>
      <xdr:col>28</xdr:col>
      <xdr:colOff>365125</xdr:colOff>
      <xdr:row>58</xdr:row>
      <xdr:rowOff>171158</xdr:rowOff>
    </xdr:to>
    <xdr:sp macro="" textlink="">
      <xdr:nvSpPr>
        <xdr:cNvPr id="797" name="フローチャート : 判断 796"/>
        <xdr:cNvSpPr/>
      </xdr:nvSpPr>
      <xdr:spPr>
        <a:xfrm>
          <a:off x="19494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162285</xdr:rowOff>
    </xdr:from>
    <xdr:ext cx="469744" cy="259045"/>
    <xdr:sp macro="" textlink="">
      <xdr:nvSpPr>
        <xdr:cNvPr id="798" name="テキスト ボックス 797"/>
        <xdr:cNvSpPr txBox="1"/>
      </xdr:nvSpPr>
      <xdr:spPr>
        <a:xfrm>
          <a:off x="19310427" y="1010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73139</xdr:rowOff>
    </xdr:from>
    <xdr:to>
      <xdr:col>27</xdr:col>
      <xdr:colOff>161925</xdr:colOff>
      <xdr:row>59</xdr:row>
      <xdr:rowOff>3289</xdr:rowOff>
    </xdr:to>
    <xdr:sp macro="" textlink="">
      <xdr:nvSpPr>
        <xdr:cNvPr id="799" name="フローチャート : 判断 798"/>
        <xdr:cNvSpPr/>
      </xdr:nvSpPr>
      <xdr:spPr>
        <a:xfrm>
          <a:off x="18605500" y="100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165866</xdr:rowOff>
    </xdr:from>
    <xdr:ext cx="469744" cy="259045"/>
    <xdr:sp macro="" textlink="">
      <xdr:nvSpPr>
        <xdr:cNvPr id="800" name="テキスト ボックス 799"/>
        <xdr:cNvSpPr txBox="1"/>
      </xdr:nvSpPr>
      <xdr:spPr>
        <a:xfrm>
          <a:off x="18421427" y="1010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55969</xdr:rowOff>
    </xdr:from>
    <xdr:to>
      <xdr:col>32</xdr:col>
      <xdr:colOff>238125</xdr:colOff>
      <xdr:row>58</xdr:row>
      <xdr:rowOff>157569</xdr:rowOff>
    </xdr:to>
    <xdr:sp macro="" textlink="">
      <xdr:nvSpPr>
        <xdr:cNvPr id="806" name="円/楕円 805"/>
        <xdr:cNvSpPr/>
      </xdr:nvSpPr>
      <xdr:spPr>
        <a:xfrm>
          <a:off x="22110700" y="1000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15346</xdr:rowOff>
    </xdr:from>
    <xdr:ext cx="469744" cy="259045"/>
    <xdr:sp macro="" textlink="">
      <xdr:nvSpPr>
        <xdr:cNvPr id="807" name="貸付金該当値テキスト"/>
        <xdr:cNvSpPr txBox="1"/>
      </xdr:nvSpPr>
      <xdr:spPr>
        <a:xfrm>
          <a:off x="22212300" y="978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8,593</a:t>
          </a:r>
          <a:endParaRPr kumimoji="1" lang="ja-JP" altLang="en-US" sz="1000" b="1">
            <a:solidFill>
              <a:srgbClr val="FF0000"/>
            </a:solidFill>
            <a:latin typeface="ＭＳ Ｐゴシック"/>
          </a:endParaRPr>
        </a:p>
      </xdr:txBody>
    </xdr:sp>
    <xdr:clientData/>
  </xdr:oneCellAnchor>
  <xdr:twoCellAnchor>
    <xdr:from>
      <xdr:col>30</xdr:col>
      <xdr:colOff>669925</xdr:colOff>
      <xdr:row>50</xdr:row>
      <xdr:rowOff>16281</xdr:rowOff>
    </xdr:from>
    <xdr:to>
      <xdr:col>31</xdr:col>
      <xdr:colOff>85725</xdr:colOff>
      <xdr:row>50</xdr:row>
      <xdr:rowOff>117881</xdr:rowOff>
    </xdr:to>
    <xdr:sp macro="" textlink="">
      <xdr:nvSpPr>
        <xdr:cNvPr id="808" name="円/楕円 807"/>
        <xdr:cNvSpPr/>
      </xdr:nvSpPr>
      <xdr:spPr>
        <a:xfrm>
          <a:off x="21272500" y="858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48</xdr:row>
      <xdr:rowOff>134408</xdr:rowOff>
    </xdr:from>
    <xdr:ext cx="599010" cy="259045"/>
    <xdr:sp macro="" textlink="">
      <xdr:nvSpPr>
        <xdr:cNvPr id="809" name="テキスト ボックス 808"/>
        <xdr:cNvSpPr txBox="1"/>
      </xdr:nvSpPr>
      <xdr:spPr>
        <a:xfrm>
          <a:off x="21023794" y="8364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119,718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4128</xdr:rowOff>
    </xdr:from>
    <xdr:to>
      <xdr:col>29</xdr:col>
      <xdr:colOff>568325</xdr:colOff>
      <xdr:row>58</xdr:row>
      <xdr:rowOff>105728</xdr:rowOff>
    </xdr:to>
    <xdr:sp macro="" textlink="">
      <xdr:nvSpPr>
        <xdr:cNvPr id="810" name="円/楕円 809"/>
        <xdr:cNvSpPr/>
      </xdr:nvSpPr>
      <xdr:spPr>
        <a:xfrm>
          <a:off x="20383500" y="994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122255</xdr:rowOff>
    </xdr:from>
    <xdr:ext cx="534377" cy="259045"/>
    <xdr:sp macro="" textlink="">
      <xdr:nvSpPr>
        <xdr:cNvPr id="811" name="テキスト ボックス 810"/>
        <xdr:cNvSpPr txBox="1"/>
      </xdr:nvSpPr>
      <xdr:spPr>
        <a:xfrm>
          <a:off x="20167111" y="972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12,675</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148590</xdr:rowOff>
    </xdr:from>
    <xdr:to>
      <xdr:col>28</xdr:col>
      <xdr:colOff>365125</xdr:colOff>
      <xdr:row>56</xdr:row>
      <xdr:rowOff>78740</xdr:rowOff>
    </xdr:to>
    <xdr:sp macro="" textlink="">
      <xdr:nvSpPr>
        <xdr:cNvPr id="812" name="円/楕円 811"/>
        <xdr:cNvSpPr/>
      </xdr:nvSpPr>
      <xdr:spPr>
        <a:xfrm>
          <a:off x="194945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95267</xdr:rowOff>
    </xdr:from>
    <xdr:ext cx="534377" cy="259045"/>
    <xdr:sp macro="" textlink="">
      <xdr:nvSpPr>
        <xdr:cNvPr id="813" name="テキスト ボックス 812"/>
        <xdr:cNvSpPr txBox="1"/>
      </xdr:nvSpPr>
      <xdr:spPr>
        <a:xfrm>
          <a:off x="19278111" y="935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41,800</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20434</xdr:rowOff>
    </xdr:from>
    <xdr:to>
      <xdr:col>27</xdr:col>
      <xdr:colOff>161925</xdr:colOff>
      <xdr:row>55</xdr:row>
      <xdr:rowOff>122034</xdr:rowOff>
    </xdr:to>
    <xdr:sp macro="" textlink="">
      <xdr:nvSpPr>
        <xdr:cNvPr id="814" name="円/楕円 813"/>
        <xdr:cNvSpPr/>
      </xdr:nvSpPr>
      <xdr:spPr>
        <a:xfrm>
          <a:off x="18605500" y="945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138561</xdr:rowOff>
    </xdr:from>
    <xdr:ext cx="534377" cy="259045"/>
    <xdr:sp macro="" textlink="">
      <xdr:nvSpPr>
        <xdr:cNvPr id="815" name="テキスト ボックス 814"/>
        <xdr:cNvSpPr txBox="1"/>
      </xdr:nvSpPr>
      <xdr:spPr>
        <a:xfrm>
          <a:off x="18389111" y="922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51,891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7" name="テキスト ボックス 826"/>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9" name="テキスト ボックス 828"/>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31" name="テキスト ボックス 830"/>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3" name="テキスト ボックス 832"/>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7" name="直線コネクタ 836"/>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8"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9" name="直線コネクタ 838"/>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40"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41" name="直線コネクタ 840"/>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92087</xdr:rowOff>
    </xdr:from>
    <xdr:to>
      <xdr:col>32</xdr:col>
      <xdr:colOff>187325</xdr:colOff>
      <xdr:row>75</xdr:row>
      <xdr:rowOff>2746</xdr:rowOff>
    </xdr:to>
    <xdr:cxnSp macro="">
      <xdr:nvCxnSpPr>
        <xdr:cNvPr id="842" name="直線コネクタ 841"/>
        <xdr:cNvCxnSpPr/>
      </xdr:nvCxnSpPr>
      <xdr:spPr>
        <a:xfrm>
          <a:off x="21323300" y="12779387"/>
          <a:ext cx="838200" cy="8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90082</xdr:rowOff>
    </xdr:from>
    <xdr:ext cx="599010" cy="259045"/>
    <xdr:sp macro="" textlink="">
      <xdr:nvSpPr>
        <xdr:cNvPr id="843" name="繰出金平均値テキスト"/>
        <xdr:cNvSpPr txBox="1"/>
      </xdr:nvSpPr>
      <xdr:spPr>
        <a:xfrm>
          <a:off x="22212300" y="129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4" name="フローチャート : 判断 843"/>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92087</xdr:rowOff>
    </xdr:from>
    <xdr:to>
      <xdr:col>31</xdr:col>
      <xdr:colOff>34925</xdr:colOff>
      <xdr:row>75</xdr:row>
      <xdr:rowOff>90217</xdr:rowOff>
    </xdr:to>
    <xdr:cxnSp macro="">
      <xdr:nvCxnSpPr>
        <xdr:cNvPr id="845" name="直線コネクタ 844"/>
        <xdr:cNvCxnSpPr/>
      </xdr:nvCxnSpPr>
      <xdr:spPr>
        <a:xfrm flipV="1">
          <a:off x="20434300" y="12779387"/>
          <a:ext cx="889000" cy="16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6" name="フローチャート : 判断 845"/>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32269</xdr:rowOff>
    </xdr:from>
    <xdr:ext cx="599010" cy="259045"/>
    <xdr:sp macro="" textlink="">
      <xdr:nvSpPr>
        <xdr:cNvPr id="847" name="テキスト ボックス 846"/>
        <xdr:cNvSpPr txBox="1"/>
      </xdr:nvSpPr>
      <xdr:spPr>
        <a:xfrm>
          <a:off x="21023794"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90217</xdr:rowOff>
    </xdr:from>
    <xdr:to>
      <xdr:col>29</xdr:col>
      <xdr:colOff>517525</xdr:colOff>
      <xdr:row>75</xdr:row>
      <xdr:rowOff>111221</xdr:rowOff>
    </xdr:to>
    <xdr:cxnSp macro="">
      <xdr:nvCxnSpPr>
        <xdr:cNvPr id="848" name="直線コネクタ 847"/>
        <xdr:cNvCxnSpPr/>
      </xdr:nvCxnSpPr>
      <xdr:spPr>
        <a:xfrm flipV="1">
          <a:off x="19545300" y="12948967"/>
          <a:ext cx="889000" cy="2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9" name="フローチャート : 判断 848"/>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76</xdr:row>
      <xdr:rowOff>46176</xdr:rowOff>
    </xdr:from>
    <xdr:ext cx="599010" cy="259045"/>
    <xdr:sp macro="" textlink="">
      <xdr:nvSpPr>
        <xdr:cNvPr id="850" name="テキスト ボックス 849"/>
        <xdr:cNvSpPr txBox="1"/>
      </xdr:nvSpPr>
      <xdr:spPr>
        <a:xfrm>
          <a:off x="20134794"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111221</xdr:rowOff>
    </xdr:from>
    <xdr:to>
      <xdr:col>28</xdr:col>
      <xdr:colOff>314325</xdr:colOff>
      <xdr:row>75</xdr:row>
      <xdr:rowOff>126171</xdr:rowOff>
    </xdr:to>
    <xdr:cxnSp macro="">
      <xdr:nvCxnSpPr>
        <xdr:cNvPr id="851" name="直線コネクタ 850"/>
        <xdr:cNvCxnSpPr/>
      </xdr:nvCxnSpPr>
      <xdr:spPr>
        <a:xfrm flipV="1">
          <a:off x="18656300" y="12969971"/>
          <a:ext cx="889000" cy="1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2" name="フローチャート : 判断 851"/>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57022</xdr:rowOff>
    </xdr:from>
    <xdr:ext cx="599010" cy="259045"/>
    <xdr:sp macro="" textlink="">
      <xdr:nvSpPr>
        <xdr:cNvPr id="853" name="テキスト ボックス 852"/>
        <xdr:cNvSpPr txBox="1"/>
      </xdr:nvSpPr>
      <xdr:spPr>
        <a:xfrm>
          <a:off x="19245794" y="1308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4" name="フローチャート : 判断 853"/>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79328</xdr:rowOff>
    </xdr:from>
    <xdr:ext cx="534377" cy="259045"/>
    <xdr:sp macro="" textlink="">
      <xdr:nvSpPr>
        <xdr:cNvPr id="855" name="テキスト ボックス 854"/>
        <xdr:cNvSpPr txBox="1"/>
      </xdr:nvSpPr>
      <xdr:spPr>
        <a:xfrm>
          <a:off x="18389111" y="1310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123396</xdr:rowOff>
    </xdr:from>
    <xdr:to>
      <xdr:col>32</xdr:col>
      <xdr:colOff>238125</xdr:colOff>
      <xdr:row>75</xdr:row>
      <xdr:rowOff>53546</xdr:rowOff>
    </xdr:to>
    <xdr:sp macro="" textlink="">
      <xdr:nvSpPr>
        <xdr:cNvPr id="861" name="円/楕円 860"/>
        <xdr:cNvSpPr/>
      </xdr:nvSpPr>
      <xdr:spPr>
        <a:xfrm>
          <a:off x="22110700" y="1281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146273</xdr:rowOff>
    </xdr:from>
    <xdr:ext cx="599010" cy="259045"/>
    <xdr:sp macro="" textlink="">
      <xdr:nvSpPr>
        <xdr:cNvPr id="862" name="繰出金該当値テキスト"/>
        <xdr:cNvSpPr txBox="1"/>
      </xdr:nvSpPr>
      <xdr:spPr>
        <a:xfrm>
          <a:off x="22212300" y="12662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142,455</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41287</xdr:rowOff>
    </xdr:from>
    <xdr:to>
      <xdr:col>31</xdr:col>
      <xdr:colOff>85725</xdr:colOff>
      <xdr:row>74</xdr:row>
      <xdr:rowOff>142887</xdr:rowOff>
    </xdr:to>
    <xdr:sp macro="" textlink="">
      <xdr:nvSpPr>
        <xdr:cNvPr id="863" name="円/楕円 862"/>
        <xdr:cNvSpPr/>
      </xdr:nvSpPr>
      <xdr:spPr>
        <a:xfrm>
          <a:off x="21272500" y="1272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72</xdr:row>
      <xdr:rowOff>159414</xdr:rowOff>
    </xdr:from>
    <xdr:ext cx="599010" cy="259045"/>
    <xdr:sp macro="" textlink="">
      <xdr:nvSpPr>
        <xdr:cNvPr id="864" name="テキスト ボックス 863"/>
        <xdr:cNvSpPr txBox="1"/>
      </xdr:nvSpPr>
      <xdr:spPr>
        <a:xfrm>
          <a:off x="21023794" y="1250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160,414</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39417</xdr:rowOff>
    </xdr:from>
    <xdr:to>
      <xdr:col>29</xdr:col>
      <xdr:colOff>568325</xdr:colOff>
      <xdr:row>75</xdr:row>
      <xdr:rowOff>141017</xdr:rowOff>
    </xdr:to>
    <xdr:sp macro="" textlink="">
      <xdr:nvSpPr>
        <xdr:cNvPr id="865" name="円/楕円 864"/>
        <xdr:cNvSpPr/>
      </xdr:nvSpPr>
      <xdr:spPr>
        <a:xfrm>
          <a:off x="20383500" y="1289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73</xdr:row>
      <xdr:rowOff>157544</xdr:rowOff>
    </xdr:from>
    <xdr:ext cx="599010" cy="259045"/>
    <xdr:sp macro="" textlink="">
      <xdr:nvSpPr>
        <xdr:cNvPr id="866" name="テキスト ボックス 865"/>
        <xdr:cNvSpPr txBox="1"/>
      </xdr:nvSpPr>
      <xdr:spPr>
        <a:xfrm>
          <a:off x="20134794" y="12673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123,323</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60421</xdr:rowOff>
    </xdr:from>
    <xdr:to>
      <xdr:col>28</xdr:col>
      <xdr:colOff>365125</xdr:colOff>
      <xdr:row>75</xdr:row>
      <xdr:rowOff>162021</xdr:rowOff>
    </xdr:to>
    <xdr:sp macro="" textlink="">
      <xdr:nvSpPr>
        <xdr:cNvPr id="867" name="円/楕円 866"/>
        <xdr:cNvSpPr/>
      </xdr:nvSpPr>
      <xdr:spPr>
        <a:xfrm>
          <a:off x="19494500" y="1291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7098</xdr:rowOff>
    </xdr:from>
    <xdr:ext cx="599010" cy="259045"/>
    <xdr:sp macro="" textlink="">
      <xdr:nvSpPr>
        <xdr:cNvPr id="868" name="テキスト ボックス 867"/>
        <xdr:cNvSpPr txBox="1"/>
      </xdr:nvSpPr>
      <xdr:spPr>
        <a:xfrm>
          <a:off x="19245794" y="12694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118,729</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75371</xdr:rowOff>
    </xdr:from>
    <xdr:to>
      <xdr:col>27</xdr:col>
      <xdr:colOff>161925</xdr:colOff>
      <xdr:row>76</xdr:row>
      <xdr:rowOff>5522</xdr:rowOff>
    </xdr:to>
    <xdr:sp macro="" textlink="">
      <xdr:nvSpPr>
        <xdr:cNvPr id="869" name="円/楕円 868"/>
        <xdr:cNvSpPr/>
      </xdr:nvSpPr>
      <xdr:spPr>
        <a:xfrm>
          <a:off x="18605500" y="129341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22048</xdr:rowOff>
    </xdr:from>
    <xdr:ext cx="599010" cy="259045"/>
    <xdr:sp macro="" textlink="">
      <xdr:nvSpPr>
        <xdr:cNvPr id="870" name="テキスト ボックス 869"/>
        <xdr:cNvSpPr txBox="1"/>
      </xdr:nvSpPr>
      <xdr:spPr>
        <a:xfrm>
          <a:off x="18356794" y="1270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115,459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3" name="フローチャート :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5" name="フローチャート :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6" name="テキスト ボックス 89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8" name="フローチャート :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9" name="テキスト ボックス 89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1" name="フローチャート :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2" name="テキスト ボックス 90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フローチャート :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4" name="テキスト ボックス 90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0" name="円/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2" name="円/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3" name="テキスト ボックス 91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4" name="円/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5" name="テキスト ボックス 91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6" name="円/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7" name="テキスト ボックス 91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8" name="円/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9" name="テキスト ボックス 91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1,208,226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円となっている。主な構成項目である人件費は、住民一人当たり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153,428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円となっており、平成２４年度からの推移を見ても大きな増減はない。これは、定員適正化計画に則り職員数の適正化を図っているためである。類似団体平均と比較しても低い水準にあるのは、平成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年度から実施している職員の本給カット（特別職</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％、一般職</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％）、手当では期末勤勉手当のカットや管理職手当の凍結・圧縮、特別勤務手当の廃止を行ってきたことが要因である。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補助費等は住民一人当たり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212,006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類似団体と比較して一人あたりのコストが高い状況となっている。これは、ごみ・し尿処理業務や消防業務などを下北地域広域行政事務組合で行っているためであるが、今後ごみ処理施設の建設事業を控えているようなので、動向に注視していく必要があ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青森県佐井村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2,154
2,152
135.04
2,701,955
2,602,519
60,232
1,626,321
1,534,318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110858</xdr:rowOff>
    </xdr:from>
    <xdr:to>
      <xdr:col>6</xdr:col>
      <xdr:colOff>511175</xdr:colOff>
      <xdr:row>36</xdr:row>
      <xdr:rowOff>132271</xdr:rowOff>
    </xdr:to>
    <xdr:cxnSp macro="">
      <xdr:nvCxnSpPr>
        <xdr:cNvPr id="60" name="直線コネクタ 59"/>
        <xdr:cNvCxnSpPr/>
      </xdr:nvCxnSpPr>
      <xdr:spPr>
        <a:xfrm>
          <a:off x="3797300" y="6283058"/>
          <a:ext cx="838200" cy="2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153147</xdr:rowOff>
    </xdr:from>
    <xdr:ext cx="534377" cy="259045"/>
    <xdr:sp macro="" textlink="">
      <xdr:nvSpPr>
        <xdr:cNvPr id="61" name="議会費平均値テキスト"/>
        <xdr:cNvSpPr txBox="1"/>
      </xdr:nvSpPr>
      <xdr:spPr>
        <a:xfrm>
          <a:off x="4686300" y="632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110858</xdr:rowOff>
    </xdr:from>
    <xdr:to>
      <xdr:col>5</xdr:col>
      <xdr:colOff>358775</xdr:colOff>
      <xdr:row>36</xdr:row>
      <xdr:rowOff>128975</xdr:rowOff>
    </xdr:to>
    <xdr:cxnSp macro="">
      <xdr:nvCxnSpPr>
        <xdr:cNvPr id="63" name="直線コネクタ 62"/>
        <xdr:cNvCxnSpPr/>
      </xdr:nvCxnSpPr>
      <xdr:spPr>
        <a:xfrm flipV="1">
          <a:off x="2908300" y="6283058"/>
          <a:ext cx="889000" cy="1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80224</xdr:rowOff>
    </xdr:from>
    <xdr:ext cx="534377" cy="259045"/>
    <xdr:sp macro="" textlink="">
      <xdr:nvSpPr>
        <xdr:cNvPr id="65" name="テキスト ボックス 64"/>
        <xdr:cNvSpPr txBox="1"/>
      </xdr:nvSpPr>
      <xdr:spPr>
        <a:xfrm>
          <a:off x="3530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128975</xdr:rowOff>
    </xdr:from>
    <xdr:to>
      <xdr:col>4</xdr:col>
      <xdr:colOff>155575</xdr:colOff>
      <xdr:row>36</xdr:row>
      <xdr:rowOff>154540</xdr:rowOff>
    </xdr:to>
    <xdr:cxnSp macro="">
      <xdr:nvCxnSpPr>
        <xdr:cNvPr id="66" name="直線コネクタ 65"/>
        <xdr:cNvCxnSpPr/>
      </xdr:nvCxnSpPr>
      <xdr:spPr>
        <a:xfrm flipV="1">
          <a:off x="2019300" y="6301175"/>
          <a:ext cx="889000" cy="2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81081</xdr:rowOff>
    </xdr:from>
    <xdr:ext cx="534377" cy="259045"/>
    <xdr:sp macro="" textlink="">
      <xdr:nvSpPr>
        <xdr:cNvPr id="68" name="テキスト ボックス 67"/>
        <xdr:cNvSpPr txBox="1"/>
      </xdr:nvSpPr>
      <xdr:spPr>
        <a:xfrm>
          <a:off x="2641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154540</xdr:rowOff>
    </xdr:from>
    <xdr:to>
      <xdr:col>2</xdr:col>
      <xdr:colOff>638175</xdr:colOff>
      <xdr:row>36</xdr:row>
      <xdr:rowOff>160084</xdr:rowOff>
    </xdr:to>
    <xdr:cxnSp macro="">
      <xdr:nvCxnSpPr>
        <xdr:cNvPr id="69" name="直線コネクタ 68"/>
        <xdr:cNvCxnSpPr/>
      </xdr:nvCxnSpPr>
      <xdr:spPr>
        <a:xfrm flipV="1">
          <a:off x="1130300" y="6326740"/>
          <a:ext cx="889000" cy="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83253</xdr:rowOff>
    </xdr:from>
    <xdr:ext cx="534377" cy="259045"/>
    <xdr:sp macro="" textlink="">
      <xdr:nvSpPr>
        <xdr:cNvPr id="71" name="テキスト ボックス 70"/>
        <xdr:cNvSpPr txBox="1"/>
      </xdr:nvSpPr>
      <xdr:spPr>
        <a:xfrm>
          <a:off x="1752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84320</xdr:rowOff>
    </xdr:from>
    <xdr:ext cx="534377" cy="259045"/>
    <xdr:sp macro="" textlink="">
      <xdr:nvSpPr>
        <xdr:cNvPr id="73" name="テキスト ボックス 72"/>
        <xdr:cNvSpPr txBox="1"/>
      </xdr:nvSpPr>
      <xdr:spPr>
        <a:xfrm>
          <a:off x="863111" y="64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81471</xdr:rowOff>
    </xdr:from>
    <xdr:to>
      <xdr:col>6</xdr:col>
      <xdr:colOff>561975</xdr:colOff>
      <xdr:row>37</xdr:row>
      <xdr:rowOff>11621</xdr:rowOff>
    </xdr:to>
    <xdr:sp macro="" textlink="">
      <xdr:nvSpPr>
        <xdr:cNvPr id="79" name="円/楕円 78"/>
        <xdr:cNvSpPr/>
      </xdr:nvSpPr>
      <xdr:spPr>
        <a:xfrm>
          <a:off x="4584700" y="625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104348</xdr:rowOff>
    </xdr:from>
    <xdr:ext cx="534377" cy="259045"/>
    <xdr:sp macro="" textlink="">
      <xdr:nvSpPr>
        <xdr:cNvPr id="80" name="議会費該当値テキスト"/>
        <xdr:cNvSpPr txBox="1"/>
      </xdr:nvSpPr>
      <xdr:spPr>
        <a:xfrm>
          <a:off x="4686300" y="610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22,390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60058</xdr:rowOff>
    </xdr:from>
    <xdr:to>
      <xdr:col>5</xdr:col>
      <xdr:colOff>409575</xdr:colOff>
      <xdr:row>36</xdr:row>
      <xdr:rowOff>161658</xdr:rowOff>
    </xdr:to>
    <xdr:sp macro="" textlink="">
      <xdr:nvSpPr>
        <xdr:cNvPr id="81" name="円/楕円 80"/>
        <xdr:cNvSpPr/>
      </xdr:nvSpPr>
      <xdr:spPr>
        <a:xfrm>
          <a:off x="3746500" y="623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6735</xdr:rowOff>
    </xdr:from>
    <xdr:ext cx="534377" cy="259045"/>
    <xdr:sp macro="" textlink="">
      <xdr:nvSpPr>
        <xdr:cNvPr id="82" name="テキスト ボックス 81"/>
        <xdr:cNvSpPr txBox="1"/>
      </xdr:nvSpPr>
      <xdr:spPr>
        <a:xfrm>
          <a:off x="3530111" y="600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23,514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78175</xdr:rowOff>
    </xdr:from>
    <xdr:to>
      <xdr:col>4</xdr:col>
      <xdr:colOff>206375</xdr:colOff>
      <xdr:row>37</xdr:row>
      <xdr:rowOff>8325</xdr:rowOff>
    </xdr:to>
    <xdr:sp macro="" textlink="">
      <xdr:nvSpPr>
        <xdr:cNvPr id="83" name="円/楕円 82"/>
        <xdr:cNvSpPr/>
      </xdr:nvSpPr>
      <xdr:spPr>
        <a:xfrm>
          <a:off x="2857500" y="625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24852</xdr:rowOff>
    </xdr:from>
    <xdr:ext cx="534377" cy="259045"/>
    <xdr:sp macro="" textlink="">
      <xdr:nvSpPr>
        <xdr:cNvPr id="84" name="テキスト ボックス 83"/>
        <xdr:cNvSpPr txBox="1"/>
      </xdr:nvSpPr>
      <xdr:spPr>
        <a:xfrm>
          <a:off x="2641111" y="602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22,563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103740</xdr:rowOff>
    </xdr:from>
    <xdr:to>
      <xdr:col>3</xdr:col>
      <xdr:colOff>3175</xdr:colOff>
      <xdr:row>37</xdr:row>
      <xdr:rowOff>33890</xdr:rowOff>
    </xdr:to>
    <xdr:sp macro="" textlink="">
      <xdr:nvSpPr>
        <xdr:cNvPr id="85" name="円/楕円 84"/>
        <xdr:cNvSpPr/>
      </xdr:nvSpPr>
      <xdr:spPr>
        <a:xfrm>
          <a:off x="1968500" y="627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50417</xdr:rowOff>
    </xdr:from>
    <xdr:ext cx="534377" cy="259045"/>
    <xdr:sp macro="" textlink="">
      <xdr:nvSpPr>
        <xdr:cNvPr id="86" name="テキスト ボックス 85"/>
        <xdr:cNvSpPr txBox="1"/>
      </xdr:nvSpPr>
      <xdr:spPr>
        <a:xfrm>
          <a:off x="1752111" y="605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21,221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109284</xdr:rowOff>
    </xdr:from>
    <xdr:to>
      <xdr:col>1</xdr:col>
      <xdr:colOff>485775</xdr:colOff>
      <xdr:row>37</xdr:row>
      <xdr:rowOff>39434</xdr:rowOff>
    </xdr:to>
    <xdr:sp macro="" textlink="">
      <xdr:nvSpPr>
        <xdr:cNvPr id="87" name="円/楕円 86"/>
        <xdr:cNvSpPr/>
      </xdr:nvSpPr>
      <xdr:spPr>
        <a:xfrm>
          <a:off x="1079500" y="62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55961</xdr:rowOff>
    </xdr:from>
    <xdr:ext cx="534377" cy="259045"/>
    <xdr:sp macro="" textlink="">
      <xdr:nvSpPr>
        <xdr:cNvPr id="88" name="テキスト ボックス 87"/>
        <xdr:cNvSpPr txBox="1"/>
      </xdr:nvSpPr>
      <xdr:spPr>
        <a:xfrm>
          <a:off x="863111" y="60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101022</xdr:rowOff>
    </xdr:from>
    <xdr:to>
      <xdr:col>6</xdr:col>
      <xdr:colOff>511175</xdr:colOff>
      <xdr:row>57</xdr:row>
      <xdr:rowOff>168969</xdr:rowOff>
    </xdr:to>
    <xdr:cxnSp macro="">
      <xdr:nvCxnSpPr>
        <xdr:cNvPr id="117" name="直線コネクタ 116"/>
        <xdr:cNvCxnSpPr/>
      </xdr:nvCxnSpPr>
      <xdr:spPr>
        <a:xfrm>
          <a:off x="3797300" y="9873672"/>
          <a:ext cx="838200" cy="6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111557</xdr:rowOff>
    </xdr:from>
    <xdr:ext cx="599010" cy="259045"/>
    <xdr:sp macro="" textlink="">
      <xdr:nvSpPr>
        <xdr:cNvPr id="118" name="総務費平均値テキスト"/>
        <xdr:cNvSpPr txBox="1"/>
      </xdr:nvSpPr>
      <xdr:spPr>
        <a:xfrm>
          <a:off x="4686300" y="9884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101022</xdr:rowOff>
    </xdr:from>
    <xdr:to>
      <xdr:col>5</xdr:col>
      <xdr:colOff>358775</xdr:colOff>
      <xdr:row>58</xdr:row>
      <xdr:rowOff>18005</xdr:rowOff>
    </xdr:to>
    <xdr:cxnSp macro="">
      <xdr:nvCxnSpPr>
        <xdr:cNvPr id="120" name="直線コネクタ 119"/>
        <xdr:cNvCxnSpPr/>
      </xdr:nvCxnSpPr>
      <xdr:spPr>
        <a:xfrm flipV="1">
          <a:off x="2908300" y="9873672"/>
          <a:ext cx="889000" cy="8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55484</xdr:rowOff>
    </xdr:from>
    <xdr:ext cx="599010" cy="259045"/>
    <xdr:sp macro="" textlink="">
      <xdr:nvSpPr>
        <xdr:cNvPr id="122" name="テキスト ボックス 121"/>
        <xdr:cNvSpPr txBox="1"/>
      </xdr:nvSpPr>
      <xdr:spPr>
        <a:xfrm>
          <a:off x="3497794" y="999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18005</xdr:rowOff>
    </xdr:from>
    <xdr:to>
      <xdr:col>4</xdr:col>
      <xdr:colOff>155575</xdr:colOff>
      <xdr:row>58</xdr:row>
      <xdr:rowOff>59409</xdr:rowOff>
    </xdr:to>
    <xdr:cxnSp macro="">
      <xdr:nvCxnSpPr>
        <xdr:cNvPr id="123" name="直線コネクタ 122"/>
        <xdr:cNvCxnSpPr/>
      </xdr:nvCxnSpPr>
      <xdr:spPr>
        <a:xfrm flipV="1">
          <a:off x="2019300" y="9962105"/>
          <a:ext cx="889000" cy="4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73872</xdr:rowOff>
    </xdr:from>
    <xdr:ext cx="599010" cy="259045"/>
    <xdr:sp macro="" textlink="">
      <xdr:nvSpPr>
        <xdr:cNvPr id="125" name="テキスト ボックス 124"/>
        <xdr:cNvSpPr txBox="1"/>
      </xdr:nvSpPr>
      <xdr:spPr>
        <a:xfrm>
          <a:off x="2608794" y="1001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45151</xdr:rowOff>
    </xdr:from>
    <xdr:to>
      <xdr:col>2</xdr:col>
      <xdr:colOff>638175</xdr:colOff>
      <xdr:row>58</xdr:row>
      <xdr:rowOff>59409</xdr:rowOff>
    </xdr:to>
    <xdr:cxnSp macro="">
      <xdr:nvCxnSpPr>
        <xdr:cNvPr id="126" name="直線コネクタ 125"/>
        <xdr:cNvCxnSpPr/>
      </xdr:nvCxnSpPr>
      <xdr:spPr>
        <a:xfrm>
          <a:off x="1130300" y="9989251"/>
          <a:ext cx="889000" cy="1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93135</xdr:rowOff>
    </xdr:from>
    <xdr:ext cx="599010" cy="259045"/>
    <xdr:sp macro="" textlink="">
      <xdr:nvSpPr>
        <xdr:cNvPr id="128" name="テキスト ボックス 127"/>
        <xdr:cNvSpPr txBox="1"/>
      </xdr:nvSpPr>
      <xdr:spPr>
        <a:xfrm>
          <a:off x="1719794" y="969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88103</xdr:rowOff>
    </xdr:from>
    <xdr:ext cx="599010" cy="259045"/>
    <xdr:sp macro="" textlink="">
      <xdr:nvSpPr>
        <xdr:cNvPr id="130" name="テキスト ボックス 129"/>
        <xdr:cNvSpPr txBox="1"/>
      </xdr:nvSpPr>
      <xdr:spPr>
        <a:xfrm>
          <a:off x="830794" y="968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118169</xdr:rowOff>
    </xdr:from>
    <xdr:to>
      <xdr:col>6</xdr:col>
      <xdr:colOff>561975</xdr:colOff>
      <xdr:row>58</xdr:row>
      <xdr:rowOff>48319</xdr:rowOff>
    </xdr:to>
    <xdr:sp macro="" textlink="">
      <xdr:nvSpPr>
        <xdr:cNvPr id="136" name="円/楕円 135"/>
        <xdr:cNvSpPr/>
      </xdr:nvSpPr>
      <xdr:spPr>
        <a:xfrm>
          <a:off x="4584700" y="989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141046</xdr:rowOff>
    </xdr:from>
    <xdr:ext cx="599010" cy="259045"/>
    <xdr:sp macro="" textlink="">
      <xdr:nvSpPr>
        <xdr:cNvPr id="137" name="総務費該当値テキスト"/>
        <xdr:cNvSpPr txBox="1"/>
      </xdr:nvSpPr>
      <xdr:spPr>
        <a:xfrm>
          <a:off x="4686300" y="9742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286,590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50222</xdr:rowOff>
    </xdr:from>
    <xdr:to>
      <xdr:col>5</xdr:col>
      <xdr:colOff>409575</xdr:colOff>
      <xdr:row>57</xdr:row>
      <xdr:rowOff>151822</xdr:rowOff>
    </xdr:to>
    <xdr:sp macro="" textlink="">
      <xdr:nvSpPr>
        <xdr:cNvPr id="138" name="円/楕円 137"/>
        <xdr:cNvSpPr/>
      </xdr:nvSpPr>
      <xdr:spPr>
        <a:xfrm>
          <a:off x="3746500" y="982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168349</xdr:rowOff>
    </xdr:from>
    <xdr:ext cx="599010" cy="259045"/>
    <xdr:sp macro="" textlink="">
      <xdr:nvSpPr>
        <xdr:cNvPr id="139" name="テキスト ボックス 138"/>
        <xdr:cNvSpPr txBox="1"/>
      </xdr:nvSpPr>
      <xdr:spPr>
        <a:xfrm>
          <a:off x="3497794" y="959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375,759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138655</xdr:rowOff>
    </xdr:from>
    <xdr:to>
      <xdr:col>4</xdr:col>
      <xdr:colOff>206375</xdr:colOff>
      <xdr:row>58</xdr:row>
      <xdr:rowOff>68805</xdr:rowOff>
    </xdr:to>
    <xdr:sp macro="" textlink="">
      <xdr:nvSpPr>
        <xdr:cNvPr id="140" name="円/楕円 139"/>
        <xdr:cNvSpPr/>
      </xdr:nvSpPr>
      <xdr:spPr>
        <a:xfrm>
          <a:off x="2857500" y="991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85332</xdr:rowOff>
    </xdr:from>
    <xdr:ext cx="599010" cy="259045"/>
    <xdr:sp macro="" textlink="">
      <xdr:nvSpPr>
        <xdr:cNvPr id="141" name="テキスト ボックス 140"/>
        <xdr:cNvSpPr txBox="1"/>
      </xdr:nvSpPr>
      <xdr:spPr>
        <a:xfrm>
          <a:off x="2608794" y="9686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259,705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8609</xdr:rowOff>
    </xdr:from>
    <xdr:to>
      <xdr:col>3</xdr:col>
      <xdr:colOff>3175</xdr:colOff>
      <xdr:row>58</xdr:row>
      <xdr:rowOff>110209</xdr:rowOff>
    </xdr:to>
    <xdr:sp macro="" textlink="">
      <xdr:nvSpPr>
        <xdr:cNvPr id="142" name="円/楕円 141"/>
        <xdr:cNvSpPr/>
      </xdr:nvSpPr>
      <xdr:spPr>
        <a:xfrm>
          <a:off x="1968500" y="995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101336</xdr:rowOff>
    </xdr:from>
    <xdr:ext cx="599010" cy="259045"/>
    <xdr:sp macro="" textlink="">
      <xdr:nvSpPr>
        <xdr:cNvPr id="143" name="テキスト ボックス 142"/>
        <xdr:cNvSpPr txBox="1"/>
      </xdr:nvSpPr>
      <xdr:spPr>
        <a:xfrm>
          <a:off x="1719794" y="10045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205,369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165801</xdr:rowOff>
    </xdr:from>
    <xdr:to>
      <xdr:col>1</xdr:col>
      <xdr:colOff>485775</xdr:colOff>
      <xdr:row>58</xdr:row>
      <xdr:rowOff>95951</xdr:rowOff>
    </xdr:to>
    <xdr:sp macro="" textlink="">
      <xdr:nvSpPr>
        <xdr:cNvPr id="144" name="円/楕円 143"/>
        <xdr:cNvSpPr/>
      </xdr:nvSpPr>
      <xdr:spPr>
        <a:xfrm>
          <a:off x="1079500" y="993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87078</xdr:rowOff>
    </xdr:from>
    <xdr:ext cx="599010" cy="259045"/>
    <xdr:sp macro="" textlink="">
      <xdr:nvSpPr>
        <xdr:cNvPr id="145" name="テキスト ボックス 144"/>
        <xdr:cNvSpPr txBox="1"/>
      </xdr:nvSpPr>
      <xdr:spPr>
        <a:xfrm>
          <a:off x="830794" y="1003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224,080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141656</xdr:rowOff>
    </xdr:from>
    <xdr:to>
      <xdr:col>6</xdr:col>
      <xdr:colOff>511175</xdr:colOff>
      <xdr:row>76</xdr:row>
      <xdr:rowOff>76279</xdr:rowOff>
    </xdr:to>
    <xdr:cxnSp macro="">
      <xdr:nvCxnSpPr>
        <xdr:cNvPr id="172" name="直線コネクタ 171"/>
        <xdr:cNvCxnSpPr/>
      </xdr:nvCxnSpPr>
      <xdr:spPr>
        <a:xfrm flipV="1">
          <a:off x="3797300" y="13000406"/>
          <a:ext cx="838200" cy="10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87602</xdr:rowOff>
    </xdr:from>
    <xdr:ext cx="599010" cy="259045"/>
    <xdr:sp macro="" textlink="">
      <xdr:nvSpPr>
        <xdr:cNvPr id="173" name="民生費平均値テキスト"/>
        <xdr:cNvSpPr txBox="1"/>
      </xdr:nvSpPr>
      <xdr:spPr>
        <a:xfrm>
          <a:off x="4686300" y="1294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76279</xdr:rowOff>
    </xdr:from>
    <xdr:to>
      <xdr:col>5</xdr:col>
      <xdr:colOff>358775</xdr:colOff>
      <xdr:row>76</xdr:row>
      <xdr:rowOff>95991</xdr:rowOff>
    </xdr:to>
    <xdr:cxnSp macro="">
      <xdr:nvCxnSpPr>
        <xdr:cNvPr id="175" name="直線コネクタ 174"/>
        <xdr:cNvCxnSpPr/>
      </xdr:nvCxnSpPr>
      <xdr:spPr>
        <a:xfrm flipV="1">
          <a:off x="2908300" y="13106479"/>
          <a:ext cx="889000" cy="19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75756</xdr:rowOff>
    </xdr:from>
    <xdr:ext cx="599010" cy="259045"/>
    <xdr:sp macro="" textlink="">
      <xdr:nvSpPr>
        <xdr:cNvPr id="177" name="テキスト ボックス 176"/>
        <xdr:cNvSpPr txBox="1"/>
      </xdr:nvSpPr>
      <xdr:spPr>
        <a:xfrm>
          <a:off x="3497794"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95991</xdr:rowOff>
    </xdr:from>
    <xdr:to>
      <xdr:col>4</xdr:col>
      <xdr:colOff>155575</xdr:colOff>
      <xdr:row>76</xdr:row>
      <xdr:rowOff>102459</xdr:rowOff>
    </xdr:to>
    <xdr:cxnSp macro="">
      <xdr:nvCxnSpPr>
        <xdr:cNvPr id="178" name="直線コネクタ 177"/>
        <xdr:cNvCxnSpPr/>
      </xdr:nvCxnSpPr>
      <xdr:spPr>
        <a:xfrm flipV="1">
          <a:off x="2019300" y="13126191"/>
          <a:ext cx="889000" cy="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79288</xdr:rowOff>
    </xdr:from>
    <xdr:ext cx="599010" cy="259045"/>
    <xdr:sp macro="" textlink="">
      <xdr:nvSpPr>
        <xdr:cNvPr id="180" name="テキスト ボックス 179"/>
        <xdr:cNvSpPr txBox="1"/>
      </xdr:nvSpPr>
      <xdr:spPr>
        <a:xfrm>
          <a:off x="2608794"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102459</xdr:rowOff>
    </xdr:from>
    <xdr:to>
      <xdr:col>2</xdr:col>
      <xdr:colOff>638175</xdr:colOff>
      <xdr:row>76</xdr:row>
      <xdr:rowOff>112165</xdr:rowOff>
    </xdr:to>
    <xdr:cxnSp macro="">
      <xdr:nvCxnSpPr>
        <xdr:cNvPr id="181" name="直線コネクタ 180"/>
        <xdr:cNvCxnSpPr/>
      </xdr:nvCxnSpPr>
      <xdr:spPr>
        <a:xfrm flipV="1">
          <a:off x="1130300" y="13132659"/>
          <a:ext cx="889000" cy="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112087</xdr:rowOff>
    </xdr:from>
    <xdr:ext cx="599010" cy="259045"/>
    <xdr:sp macro="" textlink="">
      <xdr:nvSpPr>
        <xdr:cNvPr id="183" name="テキスト ボックス 182"/>
        <xdr:cNvSpPr txBox="1"/>
      </xdr:nvSpPr>
      <xdr:spPr>
        <a:xfrm>
          <a:off x="1719794"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92601</xdr:rowOff>
    </xdr:from>
    <xdr:ext cx="599010" cy="259045"/>
    <xdr:sp macro="" textlink="">
      <xdr:nvSpPr>
        <xdr:cNvPr id="185" name="テキスト ボックス 184"/>
        <xdr:cNvSpPr txBox="1"/>
      </xdr:nvSpPr>
      <xdr:spPr>
        <a:xfrm>
          <a:off x="830794" y="1277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90856</xdr:rowOff>
    </xdr:from>
    <xdr:to>
      <xdr:col>6</xdr:col>
      <xdr:colOff>561975</xdr:colOff>
      <xdr:row>76</xdr:row>
      <xdr:rowOff>21006</xdr:rowOff>
    </xdr:to>
    <xdr:sp macro="" textlink="">
      <xdr:nvSpPr>
        <xdr:cNvPr id="191" name="円/楕円 190"/>
        <xdr:cNvSpPr/>
      </xdr:nvSpPr>
      <xdr:spPr>
        <a:xfrm>
          <a:off x="4584700" y="1294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113733</xdr:rowOff>
    </xdr:from>
    <xdr:ext cx="599010" cy="259045"/>
    <xdr:sp macro="" textlink="">
      <xdr:nvSpPr>
        <xdr:cNvPr id="192" name="民生費該当値テキスト"/>
        <xdr:cNvSpPr txBox="1"/>
      </xdr:nvSpPr>
      <xdr:spPr>
        <a:xfrm>
          <a:off x="4686300" y="12801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224,144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25479</xdr:rowOff>
    </xdr:from>
    <xdr:to>
      <xdr:col>5</xdr:col>
      <xdr:colOff>409575</xdr:colOff>
      <xdr:row>76</xdr:row>
      <xdr:rowOff>127079</xdr:rowOff>
    </xdr:to>
    <xdr:sp macro="" textlink="">
      <xdr:nvSpPr>
        <xdr:cNvPr id="193" name="円/楕円 192"/>
        <xdr:cNvSpPr/>
      </xdr:nvSpPr>
      <xdr:spPr>
        <a:xfrm>
          <a:off x="3746500" y="1305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118206</xdr:rowOff>
    </xdr:from>
    <xdr:ext cx="599010" cy="259045"/>
    <xdr:sp macro="" textlink="">
      <xdr:nvSpPr>
        <xdr:cNvPr id="194" name="テキスト ボックス 193"/>
        <xdr:cNvSpPr txBox="1"/>
      </xdr:nvSpPr>
      <xdr:spPr>
        <a:xfrm>
          <a:off x="3497794" y="13148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177,743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45191</xdr:rowOff>
    </xdr:from>
    <xdr:to>
      <xdr:col>4</xdr:col>
      <xdr:colOff>206375</xdr:colOff>
      <xdr:row>76</xdr:row>
      <xdr:rowOff>146791</xdr:rowOff>
    </xdr:to>
    <xdr:sp macro="" textlink="">
      <xdr:nvSpPr>
        <xdr:cNvPr id="195" name="円/楕円 194"/>
        <xdr:cNvSpPr/>
      </xdr:nvSpPr>
      <xdr:spPr>
        <a:xfrm>
          <a:off x="2857500" y="130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137918</xdr:rowOff>
    </xdr:from>
    <xdr:ext cx="599010" cy="259045"/>
    <xdr:sp macro="" textlink="">
      <xdr:nvSpPr>
        <xdr:cNvPr id="196" name="テキスト ボックス 195"/>
        <xdr:cNvSpPr txBox="1"/>
      </xdr:nvSpPr>
      <xdr:spPr>
        <a:xfrm>
          <a:off x="2608794" y="13168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169,120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51659</xdr:rowOff>
    </xdr:from>
    <xdr:to>
      <xdr:col>3</xdr:col>
      <xdr:colOff>3175</xdr:colOff>
      <xdr:row>76</xdr:row>
      <xdr:rowOff>153259</xdr:rowOff>
    </xdr:to>
    <xdr:sp macro="" textlink="">
      <xdr:nvSpPr>
        <xdr:cNvPr id="197" name="円/楕円 196"/>
        <xdr:cNvSpPr/>
      </xdr:nvSpPr>
      <xdr:spPr>
        <a:xfrm>
          <a:off x="1968500" y="1308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144386</xdr:rowOff>
    </xdr:from>
    <xdr:ext cx="599010" cy="259045"/>
    <xdr:sp macro="" textlink="">
      <xdr:nvSpPr>
        <xdr:cNvPr id="198" name="テキスト ボックス 197"/>
        <xdr:cNvSpPr txBox="1"/>
      </xdr:nvSpPr>
      <xdr:spPr>
        <a:xfrm>
          <a:off x="1719794" y="1317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166,291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61365</xdr:rowOff>
    </xdr:from>
    <xdr:to>
      <xdr:col>1</xdr:col>
      <xdr:colOff>485775</xdr:colOff>
      <xdr:row>76</xdr:row>
      <xdr:rowOff>162965</xdr:rowOff>
    </xdr:to>
    <xdr:sp macro="" textlink="">
      <xdr:nvSpPr>
        <xdr:cNvPr id="199" name="円/楕円 198"/>
        <xdr:cNvSpPr/>
      </xdr:nvSpPr>
      <xdr:spPr>
        <a:xfrm>
          <a:off x="1079500" y="1309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154092</xdr:rowOff>
    </xdr:from>
    <xdr:ext cx="599010" cy="259045"/>
    <xdr:sp macro="" textlink="">
      <xdr:nvSpPr>
        <xdr:cNvPr id="200" name="テキスト ボックス 199"/>
        <xdr:cNvSpPr txBox="1"/>
      </xdr:nvSpPr>
      <xdr:spPr>
        <a:xfrm>
          <a:off x="830794" y="13184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162,045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158781</xdr:rowOff>
    </xdr:from>
    <xdr:to>
      <xdr:col>6</xdr:col>
      <xdr:colOff>511175</xdr:colOff>
      <xdr:row>96</xdr:row>
      <xdr:rowOff>83544</xdr:rowOff>
    </xdr:to>
    <xdr:cxnSp macro="">
      <xdr:nvCxnSpPr>
        <xdr:cNvPr id="229" name="直線コネクタ 228"/>
        <xdr:cNvCxnSpPr/>
      </xdr:nvCxnSpPr>
      <xdr:spPr>
        <a:xfrm>
          <a:off x="3797300" y="16446531"/>
          <a:ext cx="838200" cy="9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69099</xdr:rowOff>
    </xdr:from>
    <xdr:ext cx="599010" cy="259045"/>
    <xdr:sp macro="" textlink="">
      <xdr:nvSpPr>
        <xdr:cNvPr id="230" name="衛生費平均値テキスト"/>
        <xdr:cNvSpPr txBox="1"/>
      </xdr:nvSpPr>
      <xdr:spPr>
        <a:xfrm>
          <a:off x="4686300" y="16528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158781</xdr:rowOff>
    </xdr:from>
    <xdr:to>
      <xdr:col>5</xdr:col>
      <xdr:colOff>358775</xdr:colOff>
      <xdr:row>96</xdr:row>
      <xdr:rowOff>35309</xdr:rowOff>
    </xdr:to>
    <xdr:cxnSp macro="">
      <xdr:nvCxnSpPr>
        <xdr:cNvPr id="232" name="直線コネクタ 231"/>
        <xdr:cNvCxnSpPr/>
      </xdr:nvCxnSpPr>
      <xdr:spPr>
        <a:xfrm flipV="1">
          <a:off x="2908300" y="16446531"/>
          <a:ext cx="889000" cy="4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39087</xdr:rowOff>
    </xdr:from>
    <xdr:ext cx="599010" cy="259045"/>
    <xdr:sp macro="" textlink="">
      <xdr:nvSpPr>
        <xdr:cNvPr id="234" name="テキスト ボックス 233"/>
        <xdr:cNvSpPr txBox="1"/>
      </xdr:nvSpPr>
      <xdr:spPr>
        <a:xfrm>
          <a:off x="3497794"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101981</xdr:rowOff>
    </xdr:from>
    <xdr:to>
      <xdr:col>4</xdr:col>
      <xdr:colOff>155575</xdr:colOff>
      <xdr:row>96</xdr:row>
      <xdr:rowOff>35309</xdr:rowOff>
    </xdr:to>
    <xdr:cxnSp macro="">
      <xdr:nvCxnSpPr>
        <xdr:cNvPr id="235" name="直線コネクタ 234"/>
        <xdr:cNvCxnSpPr/>
      </xdr:nvCxnSpPr>
      <xdr:spPr>
        <a:xfrm>
          <a:off x="2019300" y="16389731"/>
          <a:ext cx="889000" cy="10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23942</xdr:rowOff>
    </xdr:from>
    <xdr:ext cx="599010" cy="259045"/>
    <xdr:sp macro="" textlink="">
      <xdr:nvSpPr>
        <xdr:cNvPr id="237" name="テキスト ボックス 236"/>
        <xdr:cNvSpPr txBox="1"/>
      </xdr:nvSpPr>
      <xdr:spPr>
        <a:xfrm>
          <a:off x="2608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63919</xdr:rowOff>
    </xdr:from>
    <xdr:to>
      <xdr:col>2</xdr:col>
      <xdr:colOff>638175</xdr:colOff>
      <xdr:row>95</xdr:row>
      <xdr:rowOff>101981</xdr:rowOff>
    </xdr:to>
    <xdr:cxnSp macro="">
      <xdr:nvCxnSpPr>
        <xdr:cNvPr id="238" name="直線コネクタ 237"/>
        <xdr:cNvCxnSpPr/>
      </xdr:nvCxnSpPr>
      <xdr:spPr>
        <a:xfrm>
          <a:off x="1130300" y="16351669"/>
          <a:ext cx="889000" cy="3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42798</xdr:rowOff>
    </xdr:from>
    <xdr:ext cx="599010" cy="259045"/>
    <xdr:sp macro="" textlink="">
      <xdr:nvSpPr>
        <xdr:cNvPr id="240" name="テキスト ボックス 239"/>
        <xdr:cNvSpPr txBox="1"/>
      </xdr:nvSpPr>
      <xdr:spPr>
        <a:xfrm>
          <a:off x="1719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72631</xdr:rowOff>
    </xdr:from>
    <xdr:ext cx="534377" cy="259045"/>
    <xdr:sp macro="" textlink="">
      <xdr:nvSpPr>
        <xdr:cNvPr id="242" name="テキスト ボックス 241"/>
        <xdr:cNvSpPr txBox="1"/>
      </xdr:nvSpPr>
      <xdr:spPr>
        <a:xfrm>
          <a:off x="863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32744</xdr:rowOff>
    </xdr:from>
    <xdr:to>
      <xdr:col>6</xdr:col>
      <xdr:colOff>561975</xdr:colOff>
      <xdr:row>96</xdr:row>
      <xdr:rowOff>134344</xdr:rowOff>
    </xdr:to>
    <xdr:sp macro="" textlink="">
      <xdr:nvSpPr>
        <xdr:cNvPr id="248" name="円/楕円 247"/>
        <xdr:cNvSpPr/>
      </xdr:nvSpPr>
      <xdr:spPr>
        <a:xfrm>
          <a:off x="4584700" y="1649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55621</xdr:rowOff>
    </xdr:from>
    <xdr:ext cx="599010" cy="259045"/>
    <xdr:sp macro="" textlink="">
      <xdr:nvSpPr>
        <xdr:cNvPr id="249" name="衛生費該当値テキスト"/>
        <xdr:cNvSpPr txBox="1"/>
      </xdr:nvSpPr>
      <xdr:spPr>
        <a:xfrm>
          <a:off x="4686300" y="1634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124,739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107981</xdr:rowOff>
    </xdr:from>
    <xdr:to>
      <xdr:col>5</xdr:col>
      <xdr:colOff>409575</xdr:colOff>
      <xdr:row>96</xdr:row>
      <xdr:rowOff>38131</xdr:rowOff>
    </xdr:to>
    <xdr:sp macro="" textlink="">
      <xdr:nvSpPr>
        <xdr:cNvPr id="250" name="円/楕円 249"/>
        <xdr:cNvSpPr/>
      </xdr:nvSpPr>
      <xdr:spPr>
        <a:xfrm>
          <a:off x="3746500" y="1639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54658</xdr:rowOff>
    </xdr:from>
    <xdr:ext cx="599010" cy="259045"/>
    <xdr:sp macro="" textlink="">
      <xdr:nvSpPr>
        <xdr:cNvPr id="251" name="テキスト ボックス 250"/>
        <xdr:cNvSpPr txBox="1"/>
      </xdr:nvSpPr>
      <xdr:spPr>
        <a:xfrm>
          <a:off x="3497794" y="16170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149,992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155959</xdr:rowOff>
    </xdr:from>
    <xdr:to>
      <xdr:col>4</xdr:col>
      <xdr:colOff>206375</xdr:colOff>
      <xdr:row>96</xdr:row>
      <xdr:rowOff>86109</xdr:rowOff>
    </xdr:to>
    <xdr:sp macro="" textlink="">
      <xdr:nvSpPr>
        <xdr:cNvPr id="252" name="円/楕円 251"/>
        <xdr:cNvSpPr/>
      </xdr:nvSpPr>
      <xdr:spPr>
        <a:xfrm>
          <a:off x="2857500" y="1644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102636</xdr:rowOff>
    </xdr:from>
    <xdr:ext cx="599010" cy="259045"/>
    <xdr:sp macro="" textlink="">
      <xdr:nvSpPr>
        <xdr:cNvPr id="253" name="テキスト ボックス 252"/>
        <xdr:cNvSpPr txBox="1"/>
      </xdr:nvSpPr>
      <xdr:spPr>
        <a:xfrm>
          <a:off x="2608794" y="16218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137,399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51181</xdr:rowOff>
    </xdr:from>
    <xdr:to>
      <xdr:col>3</xdr:col>
      <xdr:colOff>3175</xdr:colOff>
      <xdr:row>95</xdr:row>
      <xdr:rowOff>152781</xdr:rowOff>
    </xdr:to>
    <xdr:sp macro="" textlink="">
      <xdr:nvSpPr>
        <xdr:cNvPr id="254" name="円/楕円 253"/>
        <xdr:cNvSpPr/>
      </xdr:nvSpPr>
      <xdr:spPr>
        <a:xfrm>
          <a:off x="1968500" y="1633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169308</xdr:rowOff>
    </xdr:from>
    <xdr:ext cx="599010" cy="259045"/>
    <xdr:sp macro="" textlink="">
      <xdr:nvSpPr>
        <xdr:cNvPr id="255" name="テキスト ボックス 254"/>
        <xdr:cNvSpPr txBox="1"/>
      </xdr:nvSpPr>
      <xdr:spPr>
        <a:xfrm>
          <a:off x="1719794" y="16114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164,900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13119</xdr:rowOff>
    </xdr:from>
    <xdr:to>
      <xdr:col>1</xdr:col>
      <xdr:colOff>485775</xdr:colOff>
      <xdr:row>95</xdr:row>
      <xdr:rowOff>114719</xdr:rowOff>
    </xdr:to>
    <xdr:sp macro="" textlink="">
      <xdr:nvSpPr>
        <xdr:cNvPr id="256" name="円/楕円 255"/>
        <xdr:cNvSpPr/>
      </xdr:nvSpPr>
      <xdr:spPr>
        <a:xfrm>
          <a:off x="1079500" y="1630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131246</xdr:rowOff>
    </xdr:from>
    <xdr:ext cx="599010" cy="259045"/>
    <xdr:sp macro="" textlink="">
      <xdr:nvSpPr>
        <xdr:cNvPr id="257" name="テキスト ボックス 256"/>
        <xdr:cNvSpPr txBox="1"/>
      </xdr:nvSpPr>
      <xdr:spPr>
        <a:xfrm>
          <a:off x="830794" y="1607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174,890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44399</xdr:rowOff>
    </xdr:from>
    <xdr:to>
      <xdr:col>15</xdr:col>
      <xdr:colOff>180975</xdr:colOff>
      <xdr:row>39</xdr:row>
      <xdr:rowOff>44399</xdr:rowOff>
    </xdr:to>
    <xdr:cxnSp macro="">
      <xdr:nvCxnSpPr>
        <xdr:cNvPr id="286" name="直線コネクタ 285"/>
        <xdr:cNvCxnSpPr/>
      </xdr:nvCxnSpPr>
      <xdr:spPr>
        <a:xfrm>
          <a:off x="9639300" y="67309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44399</xdr:rowOff>
    </xdr:from>
    <xdr:to>
      <xdr:col>14</xdr:col>
      <xdr:colOff>28575</xdr:colOff>
      <xdr:row>39</xdr:row>
      <xdr:rowOff>44412</xdr:rowOff>
    </xdr:to>
    <xdr:cxnSp macro="">
      <xdr:nvCxnSpPr>
        <xdr:cNvPr id="289" name="直線コネクタ 288"/>
        <xdr:cNvCxnSpPr/>
      </xdr:nvCxnSpPr>
      <xdr:spPr>
        <a:xfrm flipV="1">
          <a:off x="8750300" y="6730949"/>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23723</xdr:rowOff>
    </xdr:from>
    <xdr:to>
      <xdr:col>12</xdr:col>
      <xdr:colOff>511175</xdr:colOff>
      <xdr:row>39</xdr:row>
      <xdr:rowOff>44412</xdr:rowOff>
    </xdr:to>
    <xdr:cxnSp macro="">
      <xdr:nvCxnSpPr>
        <xdr:cNvPr id="292" name="直線コネクタ 291"/>
        <xdr:cNvCxnSpPr/>
      </xdr:nvCxnSpPr>
      <xdr:spPr>
        <a:xfrm>
          <a:off x="7861300" y="6710273"/>
          <a:ext cx="889000" cy="2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23723</xdr:rowOff>
    </xdr:from>
    <xdr:to>
      <xdr:col>11</xdr:col>
      <xdr:colOff>307975</xdr:colOff>
      <xdr:row>39</xdr:row>
      <xdr:rowOff>44348</xdr:rowOff>
    </xdr:to>
    <xdr:cxnSp macro="">
      <xdr:nvCxnSpPr>
        <xdr:cNvPr id="295" name="直線コネクタ 294"/>
        <xdr:cNvCxnSpPr/>
      </xdr:nvCxnSpPr>
      <xdr:spPr>
        <a:xfrm flipV="1">
          <a:off x="6972300" y="6710273"/>
          <a:ext cx="889000" cy="2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56710</xdr:rowOff>
    </xdr:from>
    <xdr:ext cx="469744" cy="259045"/>
    <xdr:sp macro="" textlink="">
      <xdr:nvSpPr>
        <xdr:cNvPr id="297" name="テキスト ボックス 296"/>
        <xdr:cNvSpPr txBox="1"/>
      </xdr:nvSpPr>
      <xdr:spPr>
        <a:xfrm>
          <a:off x="7626427" y="64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56646</xdr:rowOff>
    </xdr:from>
    <xdr:ext cx="469744" cy="259045"/>
    <xdr:sp macro="" textlink="">
      <xdr:nvSpPr>
        <xdr:cNvPr id="299" name="テキスト ボックス 298"/>
        <xdr:cNvSpPr txBox="1"/>
      </xdr:nvSpPr>
      <xdr:spPr>
        <a:xfrm>
          <a:off x="6737427" y="640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165049</xdr:rowOff>
    </xdr:from>
    <xdr:to>
      <xdr:col>15</xdr:col>
      <xdr:colOff>231775</xdr:colOff>
      <xdr:row>39</xdr:row>
      <xdr:rowOff>95199</xdr:rowOff>
    </xdr:to>
    <xdr:sp macro="" textlink="">
      <xdr:nvSpPr>
        <xdr:cNvPr id="305" name="円/楕円 304"/>
        <xdr:cNvSpPr/>
      </xdr:nvSpPr>
      <xdr:spPr>
        <a:xfrm>
          <a:off x="10426700" y="668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249299" cy="259045"/>
    <xdr:sp macro="" textlink="">
      <xdr:nvSpPr>
        <xdr:cNvPr id="306" name="労働費該当値テキスト"/>
        <xdr:cNvSpPr txBox="1"/>
      </xdr:nvSpPr>
      <xdr:spPr>
        <a:xfrm>
          <a:off x="10528300" y="664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165049</xdr:rowOff>
    </xdr:from>
    <xdr:to>
      <xdr:col>14</xdr:col>
      <xdr:colOff>79375</xdr:colOff>
      <xdr:row>39</xdr:row>
      <xdr:rowOff>95199</xdr:rowOff>
    </xdr:to>
    <xdr:sp macro="" textlink="">
      <xdr:nvSpPr>
        <xdr:cNvPr id="307" name="円/楕円 306"/>
        <xdr:cNvSpPr/>
      </xdr:nvSpPr>
      <xdr:spPr>
        <a:xfrm>
          <a:off x="9588500" y="668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86326</xdr:rowOff>
    </xdr:from>
    <xdr:ext cx="249299" cy="259045"/>
    <xdr:sp macro="" textlink="">
      <xdr:nvSpPr>
        <xdr:cNvPr id="308" name="テキスト ボックス 307"/>
        <xdr:cNvSpPr txBox="1"/>
      </xdr:nvSpPr>
      <xdr:spPr>
        <a:xfrm>
          <a:off x="9514649" y="6772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165062</xdr:rowOff>
    </xdr:from>
    <xdr:to>
      <xdr:col>12</xdr:col>
      <xdr:colOff>561975</xdr:colOff>
      <xdr:row>39</xdr:row>
      <xdr:rowOff>95212</xdr:rowOff>
    </xdr:to>
    <xdr:sp macro="" textlink="">
      <xdr:nvSpPr>
        <xdr:cNvPr id="309" name="円/楕円 308"/>
        <xdr:cNvSpPr/>
      </xdr:nvSpPr>
      <xdr:spPr>
        <a:xfrm>
          <a:off x="8699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86339</xdr:rowOff>
    </xdr:from>
    <xdr:ext cx="249299" cy="259045"/>
    <xdr:sp macro="" textlink="">
      <xdr:nvSpPr>
        <xdr:cNvPr id="310" name="テキスト ボックス 309"/>
        <xdr:cNvSpPr txBox="1"/>
      </xdr:nvSpPr>
      <xdr:spPr>
        <a:xfrm>
          <a:off x="8625649"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144373</xdr:rowOff>
    </xdr:from>
    <xdr:to>
      <xdr:col>11</xdr:col>
      <xdr:colOff>358775</xdr:colOff>
      <xdr:row>39</xdr:row>
      <xdr:rowOff>74523</xdr:rowOff>
    </xdr:to>
    <xdr:sp macro="" textlink="">
      <xdr:nvSpPr>
        <xdr:cNvPr id="311" name="円/楕円 310"/>
        <xdr:cNvSpPr/>
      </xdr:nvSpPr>
      <xdr:spPr>
        <a:xfrm>
          <a:off x="7810500" y="665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65650</xdr:rowOff>
    </xdr:from>
    <xdr:ext cx="469744" cy="259045"/>
    <xdr:sp macro="" textlink="">
      <xdr:nvSpPr>
        <xdr:cNvPr id="312" name="テキスト ボックス 311"/>
        <xdr:cNvSpPr txBox="1"/>
      </xdr:nvSpPr>
      <xdr:spPr>
        <a:xfrm>
          <a:off x="7626427" y="6752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164998</xdr:rowOff>
    </xdr:from>
    <xdr:to>
      <xdr:col>10</xdr:col>
      <xdr:colOff>155575</xdr:colOff>
      <xdr:row>39</xdr:row>
      <xdr:rowOff>95148</xdr:rowOff>
    </xdr:to>
    <xdr:sp macro="" textlink="">
      <xdr:nvSpPr>
        <xdr:cNvPr id="313" name="円/楕円 312"/>
        <xdr:cNvSpPr/>
      </xdr:nvSpPr>
      <xdr:spPr>
        <a:xfrm>
          <a:off x="6921500" y="668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86275</xdr:rowOff>
    </xdr:from>
    <xdr:ext cx="249299" cy="259045"/>
    <xdr:sp macro="" textlink="">
      <xdr:nvSpPr>
        <xdr:cNvPr id="314" name="テキスト ボックス 313"/>
        <xdr:cNvSpPr txBox="1"/>
      </xdr:nvSpPr>
      <xdr:spPr>
        <a:xfrm>
          <a:off x="6847649" y="6772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142775</xdr:rowOff>
    </xdr:from>
    <xdr:to>
      <xdr:col>15</xdr:col>
      <xdr:colOff>180975</xdr:colOff>
      <xdr:row>59</xdr:row>
      <xdr:rowOff>10161</xdr:rowOff>
    </xdr:to>
    <xdr:cxnSp macro="">
      <xdr:nvCxnSpPr>
        <xdr:cNvPr id="343" name="直線コネクタ 342"/>
        <xdr:cNvCxnSpPr/>
      </xdr:nvCxnSpPr>
      <xdr:spPr>
        <a:xfrm>
          <a:off x="9639300" y="10086875"/>
          <a:ext cx="838200" cy="3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142775</xdr:rowOff>
    </xdr:from>
    <xdr:to>
      <xdr:col>14</xdr:col>
      <xdr:colOff>28575</xdr:colOff>
      <xdr:row>59</xdr:row>
      <xdr:rowOff>16890</xdr:rowOff>
    </xdr:to>
    <xdr:cxnSp macro="">
      <xdr:nvCxnSpPr>
        <xdr:cNvPr id="346" name="直線コネクタ 345"/>
        <xdr:cNvCxnSpPr/>
      </xdr:nvCxnSpPr>
      <xdr:spPr>
        <a:xfrm flipV="1">
          <a:off x="8750300" y="10086875"/>
          <a:ext cx="889000" cy="4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26854</xdr:rowOff>
    </xdr:from>
    <xdr:ext cx="599010" cy="259045"/>
    <xdr:sp macro="" textlink="">
      <xdr:nvSpPr>
        <xdr:cNvPr id="348" name="テキスト ボックス 347"/>
        <xdr:cNvSpPr txBox="1"/>
      </xdr:nvSpPr>
      <xdr:spPr>
        <a:xfrm>
          <a:off x="9339794" y="1014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3665</xdr:rowOff>
    </xdr:from>
    <xdr:to>
      <xdr:col>12</xdr:col>
      <xdr:colOff>511175</xdr:colOff>
      <xdr:row>59</xdr:row>
      <xdr:rowOff>16890</xdr:rowOff>
    </xdr:to>
    <xdr:cxnSp macro="">
      <xdr:nvCxnSpPr>
        <xdr:cNvPr id="349" name="直線コネクタ 348"/>
        <xdr:cNvCxnSpPr/>
      </xdr:nvCxnSpPr>
      <xdr:spPr>
        <a:xfrm>
          <a:off x="7861300" y="10119215"/>
          <a:ext cx="889000" cy="1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46719</xdr:rowOff>
    </xdr:from>
    <xdr:ext cx="599010" cy="259045"/>
    <xdr:sp macro="" textlink="">
      <xdr:nvSpPr>
        <xdr:cNvPr id="351" name="テキスト ボックス 350"/>
        <xdr:cNvSpPr txBox="1"/>
      </xdr:nvSpPr>
      <xdr:spPr>
        <a:xfrm>
          <a:off x="8450794" y="981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3665</xdr:rowOff>
    </xdr:from>
    <xdr:to>
      <xdr:col>11</xdr:col>
      <xdr:colOff>307975</xdr:colOff>
      <xdr:row>59</xdr:row>
      <xdr:rowOff>5681</xdr:rowOff>
    </xdr:to>
    <xdr:cxnSp macro="">
      <xdr:nvCxnSpPr>
        <xdr:cNvPr id="352" name="直線コネクタ 351"/>
        <xdr:cNvCxnSpPr/>
      </xdr:nvCxnSpPr>
      <xdr:spPr>
        <a:xfrm flipV="1">
          <a:off x="6972300" y="10119215"/>
          <a:ext cx="889000" cy="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44765</xdr:rowOff>
    </xdr:from>
    <xdr:ext cx="599010" cy="259045"/>
    <xdr:sp macro="" textlink="">
      <xdr:nvSpPr>
        <xdr:cNvPr id="354" name="テキスト ボックス 353"/>
        <xdr:cNvSpPr txBox="1"/>
      </xdr:nvSpPr>
      <xdr:spPr>
        <a:xfrm>
          <a:off x="7561794" y="981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56753</xdr:rowOff>
    </xdr:from>
    <xdr:ext cx="599010" cy="259045"/>
    <xdr:sp macro="" textlink="">
      <xdr:nvSpPr>
        <xdr:cNvPr id="356" name="テキスト ボックス 355"/>
        <xdr:cNvSpPr txBox="1"/>
      </xdr:nvSpPr>
      <xdr:spPr>
        <a:xfrm>
          <a:off x="6672794" y="982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130811</xdr:rowOff>
    </xdr:from>
    <xdr:to>
      <xdr:col>15</xdr:col>
      <xdr:colOff>231775</xdr:colOff>
      <xdr:row>59</xdr:row>
      <xdr:rowOff>60961</xdr:rowOff>
    </xdr:to>
    <xdr:sp macro="" textlink="">
      <xdr:nvSpPr>
        <xdr:cNvPr id="362" name="円/楕円 361"/>
        <xdr:cNvSpPr/>
      </xdr:nvSpPr>
      <xdr:spPr>
        <a:xfrm>
          <a:off x="10426700" y="1007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78617</xdr:rowOff>
    </xdr:from>
    <xdr:ext cx="534377" cy="259045"/>
    <xdr:sp macro="" textlink="">
      <xdr:nvSpPr>
        <xdr:cNvPr id="363" name="農林水産業費該当値テキスト"/>
        <xdr:cNvSpPr txBox="1"/>
      </xdr:nvSpPr>
      <xdr:spPr>
        <a:xfrm>
          <a:off x="10528300" y="1002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89,996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91975</xdr:rowOff>
    </xdr:from>
    <xdr:to>
      <xdr:col>14</xdr:col>
      <xdr:colOff>79375</xdr:colOff>
      <xdr:row>59</xdr:row>
      <xdr:rowOff>22125</xdr:rowOff>
    </xdr:to>
    <xdr:sp macro="" textlink="">
      <xdr:nvSpPr>
        <xdr:cNvPr id="364" name="円/楕円 363"/>
        <xdr:cNvSpPr/>
      </xdr:nvSpPr>
      <xdr:spPr>
        <a:xfrm>
          <a:off x="9588500" y="1003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38652</xdr:rowOff>
    </xdr:from>
    <xdr:ext cx="599010" cy="259045"/>
    <xdr:sp macro="" textlink="">
      <xdr:nvSpPr>
        <xdr:cNvPr id="365" name="テキスト ボックス 364"/>
        <xdr:cNvSpPr txBox="1"/>
      </xdr:nvSpPr>
      <xdr:spPr>
        <a:xfrm>
          <a:off x="9339794" y="9811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191,930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137540</xdr:rowOff>
    </xdr:from>
    <xdr:to>
      <xdr:col>12</xdr:col>
      <xdr:colOff>561975</xdr:colOff>
      <xdr:row>59</xdr:row>
      <xdr:rowOff>67690</xdr:rowOff>
    </xdr:to>
    <xdr:sp macro="" textlink="">
      <xdr:nvSpPr>
        <xdr:cNvPr id="366" name="円/楕円 365"/>
        <xdr:cNvSpPr/>
      </xdr:nvSpPr>
      <xdr:spPr>
        <a:xfrm>
          <a:off x="8699500" y="1008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58817</xdr:rowOff>
    </xdr:from>
    <xdr:ext cx="534377" cy="259045"/>
    <xdr:sp macro="" textlink="">
      <xdr:nvSpPr>
        <xdr:cNvPr id="367" name="テキスト ボックス 366"/>
        <xdr:cNvSpPr txBox="1"/>
      </xdr:nvSpPr>
      <xdr:spPr>
        <a:xfrm>
          <a:off x="8483111" y="1017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72,334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124315</xdr:rowOff>
    </xdr:from>
    <xdr:to>
      <xdr:col>11</xdr:col>
      <xdr:colOff>358775</xdr:colOff>
      <xdr:row>59</xdr:row>
      <xdr:rowOff>54465</xdr:rowOff>
    </xdr:to>
    <xdr:sp macro="" textlink="">
      <xdr:nvSpPr>
        <xdr:cNvPr id="368" name="円/楕円 367"/>
        <xdr:cNvSpPr/>
      </xdr:nvSpPr>
      <xdr:spPr>
        <a:xfrm>
          <a:off x="7810500" y="100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45592</xdr:rowOff>
    </xdr:from>
    <xdr:ext cx="599010" cy="259045"/>
    <xdr:sp macro="" textlink="">
      <xdr:nvSpPr>
        <xdr:cNvPr id="369" name="テキスト ボックス 368"/>
        <xdr:cNvSpPr txBox="1"/>
      </xdr:nvSpPr>
      <xdr:spPr>
        <a:xfrm>
          <a:off x="7561794" y="10161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107,047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126331</xdr:rowOff>
    </xdr:from>
    <xdr:to>
      <xdr:col>10</xdr:col>
      <xdr:colOff>155575</xdr:colOff>
      <xdr:row>59</xdr:row>
      <xdr:rowOff>56481</xdr:rowOff>
    </xdr:to>
    <xdr:sp macro="" textlink="">
      <xdr:nvSpPr>
        <xdr:cNvPr id="370" name="円/楕円 369"/>
        <xdr:cNvSpPr/>
      </xdr:nvSpPr>
      <xdr:spPr>
        <a:xfrm>
          <a:off x="6921500" y="1007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47608</xdr:rowOff>
    </xdr:from>
    <xdr:ext cx="599010" cy="259045"/>
    <xdr:sp macro="" textlink="">
      <xdr:nvSpPr>
        <xdr:cNvPr id="371" name="テキスト ボックス 370"/>
        <xdr:cNvSpPr txBox="1"/>
      </xdr:nvSpPr>
      <xdr:spPr>
        <a:xfrm>
          <a:off x="6672794" y="10163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101,755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125549</xdr:rowOff>
    </xdr:from>
    <xdr:to>
      <xdr:col>15</xdr:col>
      <xdr:colOff>180975</xdr:colOff>
      <xdr:row>78</xdr:row>
      <xdr:rowOff>136697</xdr:rowOff>
    </xdr:to>
    <xdr:cxnSp macro="">
      <xdr:nvCxnSpPr>
        <xdr:cNvPr id="400" name="直線コネクタ 399"/>
        <xdr:cNvCxnSpPr/>
      </xdr:nvCxnSpPr>
      <xdr:spPr>
        <a:xfrm>
          <a:off x="9639300" y="13498649"/>
          <a:ext cx="838200" cy="1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14219</xdr:rowOff>
    </xdr:from>
    <xdr:ext cx="534377" cy="259045"/>
    <xdr:sp macro="" textlink="">
      <xdr:nvSpPr>
        <xdr:cNvPr id="401" name="商工費平均値テキスト"/>
        <xdr:cNvSpPr txBox="1"/>
      </xdr:nvSpPr>
      <xdr:spPr>
        <a:xfrm>
          <a:off x="10528300" y="13215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125549</xdr:rowOff>
    </xdr:from>
    <xdr:to>
      <xdr:col>14</xdr:col>
      <xdr:colOff>28575</xdr:colOff>
      <xdr:row>78</xdr:row>
      <xdr:rowOff>158148</xdr:rowOff>
    </xdr:to>
    <xdr:cxnSp macro="">
      <xdr:nvCxnSpPr>
        <xdr:cNvPr id="403" name="直線コネクタ 402"/>
        <xdr:cNvCxnSpPr/>
      </xdr:nvCxnSpPr>
      <xdr:spPr>
        <a:xfrm flipV="1">
          <a:off x="8750300" y="13498649"/>
          <a:ext cx="889000" cy="3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99635</xdr:rowOff>
    </xdr:from>
    <xdr:ext cx="534377" cy="259045"/>
    <xdr:sp macro="" textlink="">
      <xdr:nvSpPr>
        <xdr:cNvPr id="405" name="テキスト ボックス 404"/>
        <xdr:cNvSpPr txBox="1"/>
      </xdr:nvSpPr>
      <xdr:spPr>
        <a:xfrm>
          <a:off x="9372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158148</xdr:rowOff>
    </xdr:from>
    <xdr:to>
      <xdr:col>12</xdr:col>
      <xdr:colOff>511175</xdr:colOff>
      <xdr:row>78</xdr:row>
      <xdr:rowOff>161440</xdr:rowOff>
    </xdr:to>
    <xdr:cxnSp macro="">
      <xdr:nvCxnSpPr>
        <xdr:cNvPr id="406" name="直線コネクタ 405"/>
        <xdr:cNvCxnSpPr/>
      </xdr:nvCxnSpPr>
      <xdr:spPr>
        <a:xfrm flipV="1">
          <a:off x="7861300" y="13531248"/>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101444</xdr:rowOff>
    </xdr:from>
    <xdr:ext cx="534377" cy="259045"/>
    <xdr:sp macro="" textlink="">
      <xdr:nvSpPr>
        <xdr:cNvPr id="408" name="テキスト ボックス 407"/>
        <xdr:cNvSpPr txBox="1"/>
      </xdr:nvSpPr>
      <xdr:spPr>
        <a:xfrm>
          <a:off x="8483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151199</xdr:rowOff>
    </xdr:from>
    <xdr:to>
      <xdr:col>11</xdr:col>
      <xdr:colOff>307975</xdr:colOff>
      <xdr:row>78</xdr:row>
      <xdr:rowOff>161440</xdr:rowOff>
    </xdr:to>
    <xdr:cxnSp macro="">
      <xdr:nvCxnSpPr>
        <xdr:cNvPr id="409" name="直線コネクタ 408"/>
        <xdr:cNvCxnSpPr/>
      </xdr:nvCxnSpPr>
      <xdr:spPr>
        <a:xfrm>
          <a:off x="6972300" y="13524299"/>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103018</xdr:rowOff>
    </xdr:from>
    <xdr:ext cx="534377" cy="259045"/>
    <xdr:sp macro="" textlink="">
      <xdr:nvSpPr>
        <xdr:cNvPr id="411" name="テキスト ボックス 410"/>
        <xdr:cNvSpPr txBox="1"/>
      </xdr:nvSpPr>
      <xdr:spPr>
        <a:xfrm>
          <a:off x="7594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139247</xdr:rowOff>
    </xdr:from>
    <xdr:ext cx="534377" cy="259045"/>
    <xdr:sp macro="" textlink="">
      <xdr:nvSpPr>
        <xdr:cNvPr id="413" name="テキスト ボックス 412"/>
        <xdr:cNvSpPr txBox="1"/>
      </xdr:nvSpPr>
      <xdr:spPr>
        <a:xfrm>
          <a:off x="6705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85897</xdr:rowOff>
    </xdr:from>
    <xdr:to>
      <xdr:col>15</xdr:col>
      <xdr:colOff>231775</xdr:colOff>
      <xdr:row>79</xdr:row>
      <xdr:rowOff>16047</xdr:rowOff>
    </xdr:to>
    <xdr:sp macro="" textlink="">
      <xdr:nvSpPr>
        <xdr:cNvPr id="419" name="円/楕円 418"/>
        <xdr:cNvSpPr/>
      </xdr:nvSpPr>
      <xdr:spPr>
        <a:xfrm>
          <a:off x="10426700" y="134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824</xdr:rowOff>
    </xdr:from>
    <xdr:ext cx="534377" cy="259045"/>
    <xdr:sp macro="" textlink="">
      <xdr:nvSpPr>
        <xdr:cNvPr id="420" name="商工費該当値テキスト"/>
        <xdr:cNvSpPr txBox="1"/>
      </xdr:nvSpPr>
      <xdr:spPr>
        <a:xfrm>
          <a:off x="10528300" y="1337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20,788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74749</xdr:rowOff>
    </xdr:from>
    <xdr:to>
      <xdr:col>14</xdr:col>
      <xdr:colOff>79375</xdr:colOff>
      <xdr:row>79</xdr:row>
      <xdr:rowOff>4899</xdr:rowOff>
    </xdr:to>
    <xdr:sp macro="" textlink="">
      <xdr:nvSpPr>
        <xdr:cNvPr id="421" name="円/楕円 420"/>
        <xdr:cNvSpPr/>
      </xdr:nvSpPr>
      <xdr:spPr>
        <a:xfrm>
          <a:off x="9588500" y="1344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167476</xdr:rowOff>
    </xdr:from>
    <xdr:ext cx="534377" cy="259045"/>
    <xdr:sp macro="" textlink="">
      <xdr:nvSpPr>
        <xdr:cNvPr id="422" name="テキスト ボックス 421"/>
        <xdr:cNvSpPr txBox="1"/>
      </xdr:nvSpPr>
      <xdr:spPr>
        <a:xfrm>
          <a:off x="9372111" y="1354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23,714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107348</xdr:rowOff>
    </xdr:from>
    <xdr:to>
      <xdr:col>12</xdr:col>
      <xdr:colOff>561975</xdr:colOff>
      <xdr:row>79</xdr:row>
      <xdr:rowOff>37498</xdr:rowOff>
    </xdr:to>
    <xdr:sp macro="" textlink="">
      <xdr:nvSpPr>
        <xdr:cNvPr id="423" name="円/楕円 422"/>
        <xdr:cNvSpPr/>
      </xdr:nvSpPr>
      <xdr:spPr>
        <a:xfrm>
          <a:off x="8699500" y="1348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28625</xdr:rowOff>
    </xdr:from>
    <xdr:ext cx="534377" cy="259045"/>
    <xdr:sp macro="" textlink="">
      <xdr:nvSpPr>
        <xdr:cNvPr id="424" name="テキスト ボックス 423"/>
        <xdr:cNvSpPr txBox="1"/>
      </xdr:nvSpPr>
      <xdr:spPr>
        <a:xfrm>
          <a:off x="8483111" y="1357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110640</xdr:rowOff>
    </xdr:from>
    <xdr:to>
      <xdr:col>11</xdr:col>
      <xdr:colOff>358775</xdr:colOff>
      <xdr:row>79</xdr:row>
      <xdr:rowOff>40790</xdr:rowOff>
    </xdr:to>
    <xdr:sp macro="" textlink="">
      <xdr:nvSpPr>
        <xdr:cNvPr id="425" name="円/楕円 424"/>
        <xdr:cNvSpPr/>
      </xdr:nvSpPr>
      <xdr:spPr>
        <a:xfrm>
          <a:off x="7810500" y="1348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31917</xdr:rowOff>
    </xdr:from>
    <xdr:ext cx="534377" cy="259045"/>
    <xdr:sp macro="" textlink="">
      <xdr:nvSpPr>
        <xdr:cNvPr id="426" name="テキスト ボックス 425"/>
        <xdr:cNvSpPr txBox="1"/>
      </xdr:nvSpPr>
      <xdr:spPr>
        <a:xfrm>
          <a:off x="7594111" y="13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100399</xdr:rowOff>
    </xdr:from>
    <xdr:to>
      <xdr:col>10</xdr:col>
      <xdr:colOff>155575</xdr:colOff>
      <xdr:row>79</xdr:row>
      <xdr:rowOff>30549</xdr:rowOff>
    </xdr:to>
    <xdr:sp macro="" textlink="">
      <xdr:nvSpPr>
        <xdr:cNvPr id="427" name="円/楕円 426"/>
        <xdr:cNvSpPr/>
      </xdr:nvSpPr>
      <xdr:spPr>
        <a:xfrm>
          <a:off x="6921500" y="1347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21676</xdr:rowOff>
    </xdr:from>
    <xdr:ext cx="534377" cy="259045"/>
    <xdr:sp macro="" textlink="">
      <xdr:nvSpPr>
        <xdr:cNvPr id="428" name="テキスト ボックス 427"/>
        <xdr:cNvSpPr txBox="1"/>
      </xdr:nvSpPr>
      <xdr:spPr>
        <a:xfrm>
          <a:off x="6705111" y="1356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16,982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101064</xdr:rowOff>
    </xdr:from>
    <xdr:to>
      <xdr:col>15</xdr:col>
      <xdr:colOff>180975</xdr:colOff>
      <xdr:row>98</xdr:row>
      <xdr:rowOff>103522</xdr:rowOff>
    </xdr:to>
    <xdr:cxnSp macro="">
      <xdr:nvCxnSpPr>
        <xdr:cNvPr id="455" name="直線コネクタ 454"/>
        <xdr:cNvCxnSpPr/>
      </xdr:nvCxnSpPr>
      <xdr:spPr>
        <a:xfrm flipV="1">
          <a:off x="9639300" y="16903164"/>
          <a:ext cx="838200" cy="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43614</xdr:rowOff>
    </xdr:from>
    <xdr:ext cx="599010" cy="259045"/>
    <xdr:sp macro="" textlink="">
      <xdr:nvSpPr>
        <xdr:cNvPr id="456" name="土木費平均値テキスト"/>
        <xdr:cNvSpPr txBox="1"/>
      </xdr:nvSpPr>
      <xdr:spPr>
        <a:xfrm>
          <a:off x="10528300" y="16674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103522</xdr:rowOff>
    </xdr:from>
    <xdr:to>
      <xdr:col>14</xdr:col>
      <xdr:colOff>28575</xdr:colOff>
      <xdr:row>98</xdr:row>
      <xdr:rowOff>117046</xdr:rowOff>
    </xdr:to>
    <xdr:cxnSp macro="">
      <xdr:nvCxnSpPr>
        <xdr:cNvPr id="458" name="直線コネクタ 457"/>
        <xdr:cNvCxnSpPr/>
      </xdr:nvCxnSpPr>
      <xdr:spPr>
        <a:xfrm flipV="1">
          <a:off x="8750300" y="16905622"/>
          <a:ext cx="889000" cy="1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145493</xdr:rowOff>
    </xdr:from>
    <xdr:ext cx="599010" cy="259045"/>
    <xdr:sp macro="" textlink="">
      <xdr:nvSpPr>
        <xdr:cNvPr id="460" name="テキスト ボックス 459"/>
        <xdr:cNvSpPr txBox="1"/>
      </xdr:nvSpPr>
      <xdr:spPr>
        <a:xfrm>
          <a:off x="9339794" y="1660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113537</xdr:rowOff>
    </xdr:from>
    <xdr:to>
      <xdr:col>12</xdr:col>
      <xdr:colOff>511175</xdr:colOff>
      <xdr:row>98</xdr:row>
      <xdr:rowOff>117046</xdr:rowOff>
    </xdr:to>
    <xdr:cxnSp macro="">
      <xdr:nvCxnSpPr>
        <xdr:cNvPr id="461" name="直線コネクタ 460"/>
        <xdr:cNvCxnSpPr/>
      </xdr:nvCxnSpPr>
      <xdr:spPr>
        <a:xfrm>
          <a:off x="7861300" y="16915637"/>
          <a:ext cx="889000" cy="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133311</xdr:rowOff>
    </xdr:from>
    <xdr:ext cx="599010" cy="259045"/>
    <xdr:sp macro="" textlink="">
      <xdr:nvSpPr>
        <xdr:cNvPr id="463" name="テキスト ボックス 462"/>
        <xdr:cNvSpPr txBox="1"/>
      </xdr:nvSpPr>
      <xdr:spPr>
        <a:xfrm>
          <a:off x="8450794" y="1659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113537</xdr:rowOff>
    </xdr:from>
    <xdr:to>
      <xdr:col>11</xdr:col>
      <xdr:colOff>307975</xdr:colOff>
      <xdr:row>98</xdr:row>
      <xdr:rowOff>120686</xdr:rowOff>
    </xdr:to>
    <xdr:cxnSp macro="">
      <xdr:nvCxnSpPr>
        <xdr:cNvPr id="464" name="直線コネクタ 463"/>
        <xdr:cNvCxnSpPr/>
      </xdr:nvCxnSpPr>
      <xdr:spPr>
        <a:xfrm flipV="1">
          <a:off x="6972300" y="16915637"/>
          <a:ext cx="889000" cy="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143167</xdr:rowOff>
    </xdr:from>
    <xdr:ext cx="599010" cy="259045"/>
    <xdr:sp macro="" textlink="">
      <xdr:nvSpPr>
        <xdr:cNvPr id="466" name="テキスト ボックス 465"/>
        <xdr:cNvSpPr txBox="1"/>
      </xdr:nvSpPr>
      <xdr:spPr>
        <a:xfrm>
          <a:off x="7561794" y="16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154505</xdr:rowOff>
    </xdr:from>
    <xdr:ext cx="599010" cy="259045"/>
    <xdr:sp macro="" textlink="">
      <xdr:nvSpPr>
        <xdr:cNvPr id="468" name="テキスト ボックス 467"/>
        <xdr:cNvSpPr txBox="1"/>
      </xdr:nvSpPr>
      <xdr:spPr>
        <a:xfrm>
          <a:off x="6672794" y="1661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50264</xdr:rowOff>
    </xdr:from>
    <xdr:to>
      <xdr:col>15</xdr:col>
      <xdr:colOff>231775</xdr:colOff>
      <xdr:row>98</xdr:row>
      <xdr:rowOff>151864</xdr:rowOff>
    </xdr:to>
    <xdr:sp macro="" textlink="">
      <xdr:nvSpPr>
        <xdr:cNvPr id="474" name="円/楕円 473"/>
        <xdr:cNvSpPr/>
      </xdr:nvSpPr>
      <xdr:spPr>
        <a:xfrm>
          <a:off x="10426700" y="1685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170613</xdr:rowOff>
    </xdr:from>
    <xdr:ext cx="534377" cy="259045"/>
    <xdr:sp macro="" textlink="">
      <xdr:nvSpPr>
        <xdr:cNvPr id="475" name="土木費該当値テキスト"/>
        <xdr:cNvSpPr txBox="1"/>
      </xdr:nvSpPr>
      <xdr:spPr>
        <a:xfrm>
          <a:off x="10528300" y="1680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84,506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52722</xdr:rowOff>
    </xdr:from>
    <xdr:to>
      <xdr:col>14</xdr:col>
      <xdr:colOff>79375</xdr:colOff>
      <xdr:row>98</xdr:row>
      <xdr:rowOff>154322</xdr:rowOff>
    </xdr:to>
    <xdr:sp macro="" textlink="">
      <xdr:nvSpPr>
        <xdr:cNvPr id="476" name="円/楕円 475"/>
        <xdr:cNvSpPr/>
      </xdr:nvSpPr>
      <xdr:spPr>
        <a:xfrm>
          <a:off x="9588500" y="1685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145449</xdr:rowOff>
    </xdr:from>
    <xdr:ext cx="534377" cy="259045"/>
    <xdr:sp macro="" textlink="">
      <xdr:nvSpPr>
        <xdr:cNvPr id="477" name="テキスト ボックス 476"/>
        <xdr:cNvSpPr txBox="1"/>
      </xdr:nvSpPr>
      <xdr:spPr>
        <a:xfrm>
          <a:off x="9372111" y="169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79,128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66246</xdr:rowOff>
    </xdr:from>
    <xdr:to>
      <xdr:col>12</xdr:col>
      <xdr:colOff>561975</xdr:colOff>
      <xdr:row>98</xdr:row>
      <xdr:rowOff>167846</xdr:rowOff>
    </xdr:to>
    <xdr:sp macro="" textlink="">
      <xdr:nvSpPr>
        <xdr:cNvPr id="478" name="円/楕円 477"/>
        <xdr:cNvSpPr/>
      </xdr:nvSpPr>
      <xdr:spPr>
        <a:xfrm>
          <a:off x="8699500" y="1686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158973</xdr:rowOff>
    </xdr:from>
    <xdr:ext cx="534377" cy="259045"/>
    <xdr:sp macro="" textlink="">
      <xdr:nvSpPr>
        <xdr:cNvPr id="479" name="テキスト ボックス 478"/>
        <xdr:cNvSpPr txBox="1"/>
      </xdr:nvSpPr>
      <xdr:spPr>
        <a:xfrm>
          <a:off x="8483111" y="1696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49,551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62737</xdr:rowOff>
    </xdr:from>
    <xdr:to>
      <xdr:col>11</xdr:col>
      <xdr:colOff>358775</xdr:colOff>
      <xdr:row>98</xdr:row>
      <xdr:rowOff>164337</xdr:rowOff>
    </xdr:to>
    <xdr:sp macro="" textlink="">
      <xdr:nvSpPr>
        <xdr:cNvPr id="480" name="円/楕円 479"/>
        <xdr:cNvSpPr/>
      </xdr:nvSpPr>
      <xdr:spPr>
        <a:xfrm>
          <a:off x="7810500" y="1686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155464</xdr:rowOff>
    </xdr:from>
    <xdr:ext cx="534377" cy="259045"/>
    <xdr:sp macro="" textlink="">
      <xdr:nvSpPr>
        <xdr:cNvPr id="481" name="テキスト ボックス 480"/>
        <xdr:cNvSpPr txBox="1"/>
      </xdr:nvSpPr>
      <xdr:spPr>
        <a:xfrm>
          <a:off x="7594111" y="1695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57,224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69886</xdr:rowOff>
    </xdr:from>
    <xdr:to>
      <xdr:col>10</xdr:col>
      <xdr:colOff>155575</xdr:colOff>
      <xdr:row>99</xdr:row>
      <xdr:rowOff>36</xdr:rowOff>
    </xdr:to>
    <xdr:sp macro="" textlink="">
      <xdr:nvSpPr>
        <xdr:cNvPr id="482" name="円/楕円 481"/>
        <xdr:cNvSpPr/>
      </xdr:nvSpPr>
      <xdr:spPr>
        <a:xfrm>
          <a:off x="6921500" y="1687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162613</xdr:rowOff>
    </xdr:from>
    <xdr:ext cx="534377" cy="259045"/>
    <xdr:sp macro="" textlink="">
      <xdr:nvSpPr>
        <xdr:cNvPr id="483" name="テキスト ボックス 482"/>
        <xdr:cNvSpPr txBox="1"/>
      </xdr:nvSpPr>
      <xdr:spPr>
        <a:xfrm>
          <a:off x="6705111" y="1696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41,588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34910</xdr:rowOff>
    </xdr:from>
    <xdr:to>
      <xdr:col>23</xdr:col>
      <xdr:colOff>517525</xdr:colOff>
      <xdr:row>34</xdr:row>
      <xdr:rowOff>98544</xdr:rowOff>
    </xdr:to>
    <xdr:cxnSp macro="">
      <xdr:nvCxnSpPr>
        <xdr:cNvPr id="512" name="直線コネクタ 511"/>
        <xdr:cNvCxnSpPr/>
      </xdr:nvCxnSpPr>
      <xdr:spPr>
        <a:xfrm flipV="1">
          <a:off x="15481300" y="5864210"/>
          <a:ext cx="838200" cy="6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98637</xdr:rowOff>
    </xdr:from>
    <xdr:ext cx="534377" cy="259045"/>
    <xdr:sp macro="" textlink="">
      <xdr:nvSpPr>
        <xdr:cNvPr id="513" name="消防費平均値テキスト"/>
        <xdr:cNvSpPr txBox="1"/>
      </xdr:nvSpPr>
      <xdr:spPr>
        <a:xfrm>
          <a:off x="16370300" y="6270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170127</xdr:rowOff>
    </xdr:from>
    <xdr:to>
      <xdr:col>22</xdr:col>
      <xdr:colOff>365125</xdr:colOff>
      <xdr:row>34</xdr:row>
      <xdr:rowOff>98544</xdr:rowOff>
    </xdr:to>
    <xdr:cxnSp macro="">
      <xdr:nvCxnSpPr>
        <xdr:cNvPr id="515" name="直線コネクタ 514"/>
        <xdr:cNvCxnSpPr/>
      </xdr:nvCxnSpPr>
      <xdr:spPr>
        <a:xfrm>
          <a:off x="14592300" y="5656527"/>
          <a:ext cx="889000" cy="27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38500</xdr:rowOff>
    </xdr:from>
    <xdr:ext cx="534377" cy="259045"/>
    <xdr:sp macro="" textlink="">
      <xdr:nvSpPr>
        <xdr:cNvPr id="517" name="テキスト ボックス 516"/>
        <xdr:cNvSpPr txBox="1"/>
      </xdr:nvSpPr>
      <xdr:spPr>
        <a:xfrm>
          <a:off x="15214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170127</xdr:rowOff>
    </xdr:from>
    <xdr:to>
      <xdr:col>21</xdr:col>
      <xdr:colOff>161925</xdr:colOff>
      <xdr:row>35</xdr:row>
      <xdr:rowOff>141132</xdr:rowOff>
    </xdr:to>
    <xdr:cxnSp macro="">
      <xdr:nvCxnSpPr>
        <xdr:cNvPr id="518" name="直線コネクタ 517"/>
        <xdr:cNvCxnSpPr/>
      </xdr:nvCxnSpPr>
      <xdr:spPr>
        <a:xfrm flipV="1">
          <a:off x="13703300" y="5656527"/>
          <a:ext cx="889000" cy="48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149425</xdr:rowOff>
    </xdr:from>
    <xdr:ext cx="534377" cy="259045"/>
    <xdr:sp macro="" textlink="">
      <xdr:nvSpPr>
        <xdr:cNvPr id="520" name="テキスト ボックス 519"/>
        <xdr:cNvSpPr txBox="1"/>
      </xdr:nvSpPr>
      <xdr:spPr>
        <a:xfrm>
          <a:off x="14325111" y="63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141132</xdr:rowOff>
    </xdr:from>
    <xdr:to>
      <xdr:col>19</xdr:col>
      <xdr:colOff>644525</xdr:colOff>
      <xdr:row>36</xdr:row>
      <xdr:rowOff>73779</xdr:rowOff>
    </xdr:to>
    <xdr:cxnSp macro="">
      <xdr:nvCxnSpPr>
        <xdr:cNvPr id="521" name="直線コネクタ 520"/>
        <xdr:cNvCxnSpPr/>
      </xdr:nvCxnSpPr>
      <xdr:spPr>
        <a:xfrm flipV="1">
          <a:off x="12814300" y="6141882"/>
          <a:ext cx="889000" cy="10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63372</xdr:rowOff>
    </xdr:from>
    <xdr:ext cx="534377" cy="259045"/>
    <xdr:sp macro="" textlink="">
      <xdr:nvSpPr>
        <xdr:cNvPr id="523" name="テキスト ボックス 522"/>
        <xdr:cNvSpPr txBox="1"/>
      </xdr:nvSpPr>
      <xdr:spPr>
        <a:xfrm>
          <a:off x="13436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86385</xdr:rowOff>
    </xdr:from>
    <xdr:ext cx="534377" cy="259045"/>
    <xdr:sp macro="" textlink="">
      <xdr:nvSpPr>
        <xdr:cNvPr id="525" name="テキスト ボックス 524"/>
        <xdr:cNvSpPr txBox="1"/>
      </xdr:nvSpPr>
      <xdr:spPr>
        <a:xfrm>
          <a:off x="12547111" y="643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155560</xdr:rowOff>
    </xdr:from>
    <xdr:to>
      <xdr:col>23</xdr:col>
      <xdr:colOff>568325</xdr:colOff>
      <xdr:row>34</xdr:row>
      <xdr:rowOff>85710</xdr:rowOff>
    </xdr:to>
    <xdr:sp macro="" textlink="">
      <xdr:nvSpPr>
        <xdr:cNvPr id="531" name="円/楕円 530"/>
        <xdr:cNvSpPr/>
      </xdr:nvSpPr>
      <xdr:spPr>
        <a:xfrm>
          <a:off x="16268700" y="581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6987</xdr:rowOff>
    </xdr:from>
    <xdr:ext cx="599010" cy="259045"/>
    <xdr:sp macro="" textlink="">
      <xdr:nvSpPr>
        <xdr:cNvPr id="532" name="消防費該当値テキスト"/>
        <xdr:cNvSpPr txBox="1"/>
      </xdr:nvSpPr>
      <xdr:spPr>
        <a:xfrm>
          <a:off x="16370300" y="566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113,752</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47744</xdr:rowOff>
    </xdr:from>
    <xdr:to>
      <xdr:col>22</xdr:col>
      <xdr:colOff>415925</xdr:colOff>
      <xdr:row>34</xdr:row>
      <xdr:rowOff>149344</xdr:rowOff>
    </xdr:to>
    <xdr:sp macro="" textlink="">
      <xdr:nvSpPr>
        <xdr:cNvPr id="533" name="円/楕円 532"/>
        <xdr:cNvSpPr/>
      </xdr:nvSpPr>
      <xdr:spPr>
        <a:xfrm>
          <a:off x="15430500" y="587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32</xdr:row>
      <xdr:rowOff>165871</xdr:rowOff>
    </xdr:from>
    <xdr:ext cx="599010" cy="259045"/>
    <xdr:sp macro="" textlink="">
      <xdr:nvSpPr>
        <xdr:cNvPr id="534" name="テキスト ボックス 533"/>
        <xdr:cNvSpPr txBox="1"/>
      </xdr:nvSpPr>
      <xdr:spPr>
        <a:xfrm>
          <a:off x="15181794" y="565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105,401</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119327</xdr:rowOff>
    </xdr:from>
    <xdr:to>
      <xdr:col>21</xdr:col>
      <xdr:colOff>212725</xdr:colOff>
      <xdr:row>33</xdr:row>
      <xdr:rowOff>49477</xdr:rowOff>
    </xdr:to>
    <xdr:sp macro="" textlink="">
      <xdr:nvSpPr>
        <xdr:cNvPr id="535" name="円/楕円 534"/>
        <xdr:cNvSpPr/>
      </xdr:nvSpPr>
      <xdr:spPr>
        <a:xfrm>
          <a:off x="14541500" y="560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31</xdr:row>
      <xdr:rowOff>66004</xdr:rowOff>
    </xdr:from>
    <xdr:ext cx="599010" cy="259045"/>
    <xdr:sp macro="" textlink="">
      <xdr:nvSpPr>
        <xdr:cNvPr id="536" name="テキスト ボックス 535"/>
        <xdr:cNvSpPr txBox="1"/>
      </xdr:nvSpPr>
      <xdr:spPr>
        <a:xfrm>
          <a:off x="14292794" y="538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141,007</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90332</xdr:rowOff>
    </xdr:from>
    <xdr:to>
      <xdr:col>20</xdr:col>
      <xdr:colOff>9525</xdr:colOff>
      <xdr:row>36</xdr:row>
      <xdr:rowOff>20482</xdr:rowOff>
    </xdr:to>
    <xdr:sp macro="" textlink="">
      <xdr:nvSpPr>
        <xdr:cNvPr id="537" name="円/楕円 536"/>
        <xdr:cNvSpPr/>
      </xdr:nvSpPr>
      <xdr:spPr>
        <a:xfrm>
          <a:off x="13652500" y="609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37009</xdr:rowOff>
    </xdr:from>
    <xdr:ext cx="534377" cy="259045"/>
    <xdr:sp macro="" textlink="">
      <xdr:nvSpPr>
        <xdr:cNvPr id="538" name="テキスト ボックス 537"/>
        <xdr:cNvSpPr txBox="1"/>
      </xdr:nvSpPr>
      <xdr:spPr>
        <a:xfrm>
          <a:off x="13436111" y="586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77,312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22979</xdr:rowOff>
    </xdr:from>
    <xdr:to>
      <xdr:col>18</xdr:col>
      <xdr:colOff>492125</xdr:colOff>
      <xdr:row>36</xdr:row>
      <xdr:rowOff>124579</xdr:rowOff>
    </xdr:to>
    <xdr:sp macro="" textlink="">
      <xdr:nvSpPr>
        <xdr:cNvPr id="539" name="円/楕円 538"/>
        <xdr:cNvSpPr/>
      </xdr:nvSpPr>
      <xdr:spPr>
        <a:xfrm>
          <a:off x="12763500" y="619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141106</xdr:rowOff>
    </xdr:from>
    <xdr:ext cx="534377" cy="259045"/>
    <xdr:sp macro="" textlink="">
      <xdr:nvSpPr>
        <xdr:cNvPr id="540" name="テキスト ボックス 539"/>
        <xdr:cNvSpPr txBox="1"/>
      </xdr:nvSpPr>
      <xdr:spPr>
        <a:xfrm>
          <a:off x="12547111" y="597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63,651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96359</xdr:rowOff>
    </xdr:from>
    <xdr:to>
      <xdr:col>23</xdr:col>
      <xdr:colOff>517525</xdr:colOff>
      <xdr:row>58</xdr:row>
      <xdr:rowOff>30334</xdr:rowOff>
    </xdr:to>
    <xdr:cxnSp macro="">
      <xdr:nvCxnSpPr>
        <xdr:cNvPr id="569" name="直線コネクタ 568"/>
        <xdr:cNvCxnSpPr/>
      </xdr:nvCxnSpPr>
      <xdr:spPr>
        <a:xfrm>
          <a:off x="15481300" y="9869009"/>
          <a:ext cx="838200" cy="10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96359</xdr:rowOff>
    </xdr:from>
    <xdr:to>
      <xdr:col>22</xdr:col>
      <xdr:colOff>365125</xdr:colOff>
      <xdr:row>58</xdr:row>
      <xdr:rowOff>23764</xdr:rowOff>
    </xdr:to>
    <xdr:cxnSp macro="">
      <xdr:nvCxnSpPr>
        <xdr:cNvPr id="572" name="直線コネクタ 571"/>
        <xdr:cNvCxnSpPr/>
      </xdr:nvCxnSpPr>
      <xdr:spPr>
        <a:xfrm flipV="1">
          <a:off x="14592300" y="9869009"/>
          <a:ext cx="889000" cy="9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5849</xdr:rowOff>
    </xdr:from>
    <xdr:ext cx="599010" cy="259045"/>
    <xdr:sp macro="" textlink="">
      <xdr:nvSpPr>
        <xdr:cNvPr id="574" name="テキスト ボックス 573"/>
        <xdr:cNvSpPr txBox="1"/>
      </xdr:nvSpPr>
      <xdr:spPr>
        <a:xfrm>
          <a:off x="15181794"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23764</xdr:rowOff>
    </xdr:from>
    <xdr:to>
      <xdr:col>21</xdr:col>
      <xdr:colOff>161925</xdr:colOff>
      <xdr:row>58</xdr:row>
      <xdr:rowOff>114758</xdr:rowOff>
    </xdr:to>
    <xdr:cxnSp macro="">
      <xdr:nvCxnSpPr>
        <xdr:cNvPr id="575" name="直線コネクタ 574"/>
        <xdr:cNvCxnSpPr/>
      </xdr:nvCxnSpPr>
      <xdr:spPr>
        <a:xfrm flipV="1">
          <a:off x="13703300" y="9967864"/>
          <a:ext cx="889000" cy="9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40145</xdr:rowOff>
    </xdr:from>
    <xdr:ext cx="599010" cy="259045"/>
    <xdr:sp macro="" textlink="">
      <xdr:nvSpPr>
        <xdr:cNvPr id="577" name="テキスト ボックス 576"/>
        <xdr:cNvSpPr txBox="1"/>
      </xdr:nvSpPr>
      <xdr:spPr>
        <a:xfrm>
          <a:off x="14292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102402</xdr:rowOff>
    </xdr:from>
    <xdr:to>
      <xdr:col>19</xdr:col>
      <xdr:colOff>644525</xdr:colOff>
      <xdr:row>58</xdr:row>
      <xdr:rowOff>114758</xdr:rowOff>
    </xdr:to>
    <xdr:cxnSp macro="">
      <xdr:nvCxnSpPr>
        <xdr:cNvPr id="578" name="直線コネクタ 577"/>
        <xdr:cNvCxnSpPr/>
      </xdr:nvCxnSpPr>
      <xdr:spPr>
        <a:xfrm>
          <a:off x="12814300" y="10046502"/>
          <a:ext cx="889000" cy="1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46822</xdr:rowOff>
    </xdr:from>
    <xdr:ext cx="599010" cy="259045"/>
    <xdr:sp macro="" textlink="">
      <xdr:nvSpPr>
        <xdr:cNvPr id="580" name="テキスト ボックス 579"/>
        <xdr:cNvSpPr txBox="1"/>
      </xdr:nvSpPr>
      <xdr:spPr>
        <a:xfrm>
          <a:off x="13403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73677</xdr:rowOff>
    </xdr:from>
    <xdr:ext cx="599010" cy="259045"/>
    <xdr:sp macro="" textlink="">
      <xdr:nvSpPr>
        <xdr:cNvPr id="582" name="テキスト ボックス 581"/>
        <xdr:cNvSpPr txBox="1"/>
      </xdr:nvSpPr>
      <xdr:spPr>
        <a:xfrm>
          <a:off x="12514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150984</xdr:rowOff>
    </xdr:from>
    <xdr:to>
      <xdr:col>23</xdr:col>
      <xdr:colOff>568325</xdr:colOff>
      <xdr:row>58</xdr:row>
      <xdr:rowOff>81134</xdr:rowOff>
    </xdr:to>
    <xdr:sp macro="" textlink="">
      <xdr:nvSpPr>
        <xdr:cNvPr id="588" name="円/楕円 587"/>
        <xdr:cNvSpPr/>
      </xdr:nvSpPr>
      <xdr:spPr>
        <a:xfrm>
          <a:off x="16268700" y="992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77317</xdr:rowOff>
    </xdr:from>
    <xdr:ext cx="534377" cy="259045"/>
    <xdr:sp macro="" textlink="">
      <xdr:nvSpPr>
        <xdr:cNvPr id="589" name="教育費該当値テキスト"/>
        <xdr:cNvSpPr txBox="1"/>
      </xdr:nvSpPr>
      <xdr:spPr>
        <a:xfrm>
          <a:off x="16370300" y="984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97,410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45559</xdr:rowOff>
    </xdr:from>
    <xdr:to>
      <xdr:col>22</xdr:col>
      <xdr:colOff>415925</xdr:colOff>
      <xdr:row>57</xdr:row>
      <xdr:rowOff>147159</xdr:rowOff>
    </xdr:to>
    <xdr:sp macro="" textlink="">
      <xdr:nvSpPr>
        <xdr:cNvPr id="590" name="円/楕円 589"/>
        <xdr:cNvSpPr/>
      </xdr:nvSpPr>
      <xdr:spPr>
        <a:xfrm>
          <a:off x="15430500" y="981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163686</xdr:rowOff>
    </xdr:from>
    <xdr:ext cx="599010" cy="259045"/>
    <xdr:sp macro="" textlink="">
      <xdr:nvSpPr>
        <xdr:cNvPr id="591" name="テキスト ボックス 590"/>
        <xdr:cNvSpPr txBox="1"/>
      </xdr:nvSpPr>
      <xdr:spPr>
        <a:xfrm>
          <a:off x="15181794" y="9593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152,751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144414</xdr:rowOff>
    </xdr:from>
    <xdr:to>
      <xdr:col>21</xdr:col>
      <xdr:colOff>212725</xdr:colOff>
      <xdr:row>58</xdr:row>
      <xdr:rowOff>74564</xdr:rowOff>
    </xdr:to>
    <xdr:sp macro="" textlink="">
      <xdr:nvSpPr>
        <xdr:cNvPr id="592" name="円/楕円 591"/>
        <xdr:cNvSpPr/>
      </xdr:nvSpPr>
      <xdr:spPr>
        <a:xfrm>
          <a:off x="14541500" y="991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65691</xdr:rowOff>
    </xdr:from>
    <xdr:ext cx="599010" cy="259045"/>
    <xdr:sp macro="" textlink="">
      <xdr:nvSpPr>
        <xdr:cNvPr id="593" name="テキスト ボックス 592"/>
        <xdr:cNvSpPr txBox="1"/>
      </xdr:nvSpPr>
      <xdr:spPr>
        <a:xfrm>
          <a:off x="14292794" y="10009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100,859</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63958</xdr:rowOff>
    </xdr:from>
    <xdr:to>
      <xdr:col>20</xdr:col>
      <xdr:colOff>9525</xdr:colOff>
      <xdr:row>58</xdr:row>
      <xdr:rowOff>165558</xdr:rowOff>
    </xdr:to>
    <xdr:sp macro="" textlink="">
      <xdr:nvSpPr>
        <xdr:cNvPr id="594" name="円/楕円 593"/>
        <xdr:cNvSpPr/>
      </xdr:nvSpPr>
      <xdr:spPr>
        <a:xfrm>
          <a:off x="13652500" y="1000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156685</xdr:rowOff>
    </xdr:from>
    <xdr:ext cx="534377" cy="259045"/>
    <xdr:sp macro="" textlink="">
      <xdr:nvSpPr>
        <xdr:cNvPr id="595" name="テキスト ボックス 594"/>
        <xdr:cNvSpPr txBox="1"/>
      </xdr:nvSpPr>
      <xdr:spPr>
        <a:xfrm>
          <a:off x="13436111" y="1010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53,093</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51602</xdr:rowOff>
    </xdr:from>
    <xdr:to>
      <xdr:col>18</xdr:col>
      <xdr:colOff>492125</xdr:colOff>
      <xdr:row>58</xdr:row>
      <xdr:rowOff>153202</xdr:rowOff>
    </xdr:to>
    <xdr:sp macro="" textlink="">
      <xdr:nvSpPr>
        <xdr:cNvPr id="596" name="円/楕円 595"/>
        <xdr:cNvSpPr/>
      </xdr:nvSpPr>
      <xdr:spPr>
        <a:xfrm>
          <a:off x="12763500" y="999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144329</xdr:rowOff>
    </xdr:from>
    <xdr:ext cx="534377" cy="259045"/>
    <xdr:sp macro="" textlink="">
      <xdr:nvSpPr>
        <xdr:cNvPr id="597" name="テキスト ボックス 596"/>
        <xdr:cNvSpPr txBox="1"/>
      </xdr:nvSpPr>
      <xdr:spPr>
        <a:xfrm>
          <a:off x="12547111" y="100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59,579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27732</xdr:rowOff>
    </xdr:from>
    <xdr:to>
      <xdr:col>23</xdr:col>
      <xdr:colOff>517525</xdr:colOff>
      <xdr:row>79</xdr:row>
      <xdr:rowOff>41318</xdr:rowOff>
    </xdr:to>
    <xdr:cxnSp macro="">
      <xdr:nvCxnSpPr>
        <xdr:cNvPr id="626" name="直線コネクタ 625"/>
        <xdr:cNvCxnSpPr/>
      </xdr:nvCxnSpPr>
      <xdr:spPr>
        <a:xfrm>
          <a:off x="15481300" y="13572282"/>
          <a:ext cx="838200" cy="1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27732</xdr:rowOff>
    </xdr:from>
    <xdr:to>
      <xdr:col>22</xdr:col>
      <xdr:colOff>365125</xdr:colOff>
      <xdr:row>79</xdr:row>
      <xdr:rowOff>36117</xdr:rowOff>
    </xdr:to>
    <xdr:cxnSp macro="">
      <xdr:nvCxnSpPr>
        <xdr:cNvPr id="629" name="直線コネクタ 628"/>
        <xdr:cNvCxnSpPr/>
      </xdr:nvCxnSpPr>
      <xdr:spPr>
        <a:xfrm flipV="1">
          <a:off x="14592300" y="13572282"/>
          <a:ext cx="889000" cy="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1" name="テキスト ボックス 630"/>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36117</xdr:rowOff>
    </xdr:from>
    <xdr:to>
      <xdr:col>21</xdr:col>
      <xdr:colOff>161925</xdr:colOff>
      <xdr:row>79</xdr:row>
      <xdr:rowOff>44450</xdr:rowOff>
    </xdr:to>
    <xdr:cxnSp macro="">
      <xdr:nvCxnSpPr>
        <xdr:cNvPr id="632" name="直線コネクタ 631"/>
        <xdr:cNvCxnSpPr/>
      </xdr:nvCxnSpPr>
      <xdr:spPr>
        <a:xfrm flipV="1">
          <a:off x="13703300" y="13580667"/>
          <a:ext cx="889000" cy="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42637</xdr:rowOff>
    </xdr:from>
    <xdr:ext cx="534377" cy="259045"/>
    <xdr:sp macro="" textlink="">
      <xdr:nvSpPr>
        <xdr:cNvPr id="634" name="テキスト ボックス 633"/>
        <xdr:cNvSpPr txBox="1"/>
      </xdr:nvSpPr>
      <xdr:spPr>
        <a:xfrm>
          <a:off x="14325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5" name="直線コネクタ 63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161968</xdr:rowOff>
    </xdr:from>
    <xdr:to>
      <xdr:col>23</xdr:col>
      <xdr:colOff>568325</xdr:colOff>
      <xdr:row>79</xdr:row>
      <xdr:rowOff>92118</xdr:rowOff>
    </xdr:to>
    <xdr:sp macro="" textlink="">
      <xdr:nvSpPr>
        <xdr:cNvPr id="645" name="円/楕円 644"/>
        <xdr:cNvSpPr/>
      </xdr:nvSpPr>
      <xdr:spPr>
        <a:xfrm>
          <a:off x="16268700" y="1353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76895</xdr:rowOff>
    </xdr:from>
    <xdr:ext cx="378565" cy="259045"/>
    <xdr:sp macro="" textlink="">
      <xdr:nvSpPr>
        <xdr:cNvPr id="646" name="災害復旧費該当値テキスト"/>
        <xdr:cNvSpPr txBox="1"/>
      </xdr:nvSpPr>
      <xdr:spPr>
        <a:xfrm>
          <a:off x="16370300" y="13449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148382</xdr:rowOff>
    </xdr:from>
    <xdr:to>
      <xdr:col>22</xdr:col>
      <xdr:colOff>415925</xdr:colOff>
      <xdr:row>79</xdr:row>
      <xdr:rowOff>78532</xdr:rowOff>
    </xdr:to>
    <xdr:sp macro="" textlink="">
      <xdr:nvSpPr>
        <xdr:cNvPr id="647" name="円/楕円 646"/>
        <xdr:cNvSpPr/>
      </xdr:nvSpPr>
      <xdr:spPr>
        <a:xfrm>
          <a:off x="15430500" y="1352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69659</xdr:rowOff>
    </xdr:from>
    <xdr:ext cx="469744" cy="259045"/>
    <xdr:sp macro="" textlink="">
      <xdr:nvSpPr>
        <xdr:cNvPr id="648" name="テキスト ボックス 647"/>
        <xdr:cNvSpPr txBox="1"/>
      </xdr:nvSpPr>
      <xdr:spPr>
        <a:xfrm>
          <a:off x="15246427" y="1361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156767</xdr:rowOff>
    </xdr:from>
    <xdr:to>
      <xdr:col>21</xdr:col>
      <xdr:colOff>212725</xdr:colOff>
      <xdr:row>79</xdr:row>
      <xdr:rowOff>86917</xdr:rowOff>
    </xdr:to>
    <xdr:sp macro="" textlink="">
      <xdr:nvSpPr>
        <xdr:cNvPr id="649" name="円/楕円 648"/>
        <xdr:cNvSpPr/>
      </xdr:nvSpPr>
      <xdr:spPr>
        <a:xfrm>
          <a:off x="14541500" y="135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78044</xdr:rowOff>
    </xdr:from>
    <xdr:ext cx="469744" cy="259045"/>
    <xdr:sp macro="" textlink="">
      <xdr:nvSpPr>
        <xdr:cNvPr id="650" name="テキスト ボックス 649"/>
        <xdr:cNvSpPr txBox="1"/>
      </xdr:nvSpPr>
      <xdr:spPr>
        <a:xfrm>
          <a:off x="14357427" y="13622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1" name="円/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2" name="テキスト ボックス 651"/>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3" name="円/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4" name="テキスト ボックス 653"/>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34184</xdr:rowOff>
    </xdr:from>
    <xdr:to>
      <xdr:col>23</xdr:col>
      <xdr:colOff>517525</xdr:colOff>
      <xdr:row>98</xdr:row>
      <xdr:rowOff>53904</xdr:rowOff>
    </xdr:to>
    <xdr:cxnSp macro="">
      <xdr:nvCxnSpPr>
        <xdr:cNvPr id="683" name="直線コネクタ 682"/>
        <xdr:cNvCxnSpPr/>
      </xdr:nvCxnSpPr>
      <xdr:spPr>
        <a:xfrm flipV="1">
          <a:off x="15481300" y="16836284"/>
          <a:ext cx="838200" cy="1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4" name="公債費平均値テキスト"/>
        <xdr:cNvSpPr txBox="1"/>
      </xdr:nvSpPr>
      <xdr:spPr>
        <a:xfrm>
          <a:off x="16370300" y="1663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41153</xdr:rowOff>
    </xdr:from>
    <xdr:to>
      <xdr:col>22</xdr:col>
      <xdr:colOff>365125</xdr:colOff>
      <xdr:row>98</xdr:row>
      <xdr:rowOff>53904</xdr:rowOff>
    </xdr:to>
    <xdr:cxnSp macro="">
      <xdr:nvCxnSpPr>
        <xdr:cNvPr id="686" name="直線コネクタ 685"/>
        <xdr:cNvCxnSpPr/>
      </xdr:nvCxnSpPr>
      <xdr:spPr>
        <a:xfrm>
          <a:off x="14592300" y="16843253"/>
          <a:ext cx="889000" cy="1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97471</xdr:rowOff>
    </xdr:from>
    <xdr:ext cx="599010" cy="259045"/>
    <xdr:sp macro="" textlink="">
      <xdr:nvSpPr>
        <xdr:cNvPr id="688" name="テキスト ボックス 687"/>
        <xdr:cNvSpPr txBox="1"/>
      </xdr:nvSpPr>
      <xdr:spPr>
        <a:xfrm>
          <a:off x="15181794" y="1655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36922</xdr:rowOff>
    </xdr:from>
    <xdr:to>
      <xdr:col>21</xdr:col>
      <xdr:colOff>161925</xdr:colOff>
      <xdr:row>98</xdr:row>
      <xdr:rowOff>41153</xdr:rowOff>
    </xdr:to>
    <xdr:cxnSp macro="">
      <xdr:nvCxnSpPr>
        <xdr:cNvPr id="689" name="直線コネクタ 688"/>
        <xdr:cNvCxnSpPr/>
      </xdr:nvCxnSpPr>
      <xdr:spPr>
        <a:xfrm>
          <a:off x="13703300" y="16839022"/>
          <a:ext cx="889000" cy="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93939</xdr:rowOff>
    </xdr:from>
    <xdr:ext cx="599010" cy="259045"/>
    <xdr:sp macro="" textlink="">
      <xdr:nvSpPr>
        <xdr:cNvPr id="691" name="テキスト ボックス 690"/>
        <xdr:cNvSpPr txBox="1"/>
      </xdr:nvSpPr>
      <xdr:spPr>
        <a:xfrm>
          <a:off x="14292794" y="1655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25285</xdr:rowOff>
    </xdr:from>
    <xdr:to>
      <xdr:col>19</xdr:col>
      <xdr:colOff>644525</xdr:colOff>
      <xdr:row>98</xdr:row>
      <xdr:rowOff>36922</xdr:rowOff>
    </xdr:to>
    <xdr:cxnSp macro="">
      <xdr:nvCxnSpPr>
        <xdr:cNvPr id="692" name="直線コネクタ 691"/>
        <xdr:cNvCxnSpPr/>
      </xdr:nvCxnSpPr>
      <xdr:spPr>
        <a:xfrm>
          <a:off x="12814300" y="16827385"/>
          <a:ext cx="889000" cy="1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86451</xdr:rowOff>
    </xdr:from>
    <xdr:ext cx="599010" cy="259045"/>
    <xdr:sp macro="" textlink="">
      <xdr:nvSpPr>
        <xdr:cNvPr id="694" name="テキスト ボックス 693"/>
        <xdr:cNvSpPr txBox="1"/>
      </xdr:nvSpPr>
      <xdr:spPr>
        <a:xfrm>
          <a:off x="13403794" y="1654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67715</xdr:rowOff>
    </xdr:from>
    <xdr:ext cx="599010" cy="259045"/>
    <xdr:sp macro="" textlink="">
      <xdr:nvSpPr>
        <xdr:cNvPr id="696" name="テキスト ボックス 695"/>
        <xdr:cNvSpPr txBox="1"/>
      </xdr:nvSpPr>
      <xdr:spPr>
        <a:xfrm>
          <a:off x="12514794" y="1686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154834</xdr:rowOff>
    </xdr:from>
    <xdr:to>
      <xdr:col>23</xdr:col>
      <xdr:colOff>568325</xdr:colOff>
      <xdr:row>98</xdr:row>
      <xdr:rowOff>84984</xdr:rowOff>
    </xdr:to>
    <xdr:sp macro="" textlink="">
      <xdr:nvSpPr>
        <xdr:cNvPr id="702" name="円/楕円 701"/>
        <xdr:cNvSpPr/>
      </xdr:nvSpPr>
      <xdr:spPr>
        <a:xfrm>
          <a:off x="16268700" y="1678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133261</xdr:rowOff>
    </xdr:from>
    <xdr:ext cx="599010" cy="259045"/>
    <xdr:sp macro="" textlink="">
      <xdr:nvSpPr>
        <xdr:cNvPr id="703" name="公債費該当値テキスト"/>
        <xdr:cNvSpPr txBox="1"/>
      </xdr:nvSpPr>
      <xdr:spPr>
        <a:xfrm>
          <a:off x="16370300" y="16763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143,084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3104</xdr:rowOff>
    </xdr:from>
    <xdr:to>
      <xdr:col>22</xdr:col>
      <xdr:colOff>415925</xdr:colOff>
      <xdr:row>98</xdr:row>
      <xdr:rowOff>104704</xdr:rowOff>
    </xdr:to>
    <xdr:sp macro="" textlink="">
      <xdr:nvSpPr>
        <xdr:cNvPr id="704" name="円/楕円 703"/>
        <xdr:cNvSpPr/>
      </xdr:nvSpPr>
      <xdr:spPr>
        <a:xfrm>
          <a:off x="15430500" y="1680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95831</xdr:rowOff>
    </xdr:from>
    <xdr:ext cx="599010" cy="259045"/>
    <xdr:sp macro="" textlink="">
      <xdr:nvSpPr>
        <xdr:cNvPr id="705" name="テキスト ボックス 704"/>
        <xdr:cNvSpPr txBox="1"/>
      </xdr:nvSpPr>
      <xdr:spPr>
        <a:xfrm>
          <a:off x="15181794" y="16897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127,556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161803</xdr:rowOff>
    </xdr:from>
    <xdr:to>
      <xdr:col>21</xdr:col>
      <xdr:colOff>212725</xdr:colOff>
      <xdr:row>98</xdr:row>
      <xdr:rowOff>91953</xdr:rowOff>
    </xdr:to>
    <xdr:sp macro="" textlink="">
      <xdr:nvSpPr>
        <xdr:cNvPr id="706" name="円/楕円 705"/>
        <xdr:cNvSpPr/>
      </xdr:nvSpPr>
      <xdr:spPr>
        <a:xfrm>
          <a:off x="14541500" y="1679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83080</xdr:rowOff>
    </xdr:from>
    <xdr:ext cx="599010" cy="259045"/>
    <xdr:sp macro="" textlink="">
      <xdr:nvSpPr>
        <xdr:cNvPr id="707" name="テキスト ボックス 706"/>
        <xdr:cNvSpPr txBox="1"/>
      </xdr:nvSpPr>
      <xdr:spPr>
        <a:xfrm>
          <a:off x="14292794" y="1688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137,597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157572</xdr:rowOff>
    </xdr:from>
    <xdr:to>
      <xdr:col>20</xdr:col>
      <xdr:colOff>9525</xdr:colOff>
      <xdr:row>98</xdr:row>
      <xdr:rowOff>87722</xdr:rowOff>
    </xdr:to>
    <xdr:sp macro="" textlink="">
      <xdr:nvSpPr>
        <xdr:cNvPr id="708" name="円/楕円 707"/>
        <xdr:cNvSpPr/>
      </xdr:nvSpPr>
      <xdr:spPr>
        <a:xfrm>
          <a:off x="13652500" y="1678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78849</xdr:rowOff>
    </xdr:from>
    <xdr:ext cx="599010" cy="259045"/>
    <xdr:sp macro="" textlink="">
      <xdr:nvSpPr>
        <xdr:cNvPr id="709" name="テキスト ボックス 708"/>
        <xdr:cNvSpPr txBox="1"/>
      </xdr:nvSpPr>
      <xdr:spPr>
        <a:xfrm>
          <a:off x="13403794" y="1688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140,928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145935</xdr:rowOff>
    </xdr:from>
    <xdr:to>
      <xdr:col>18</xdr:col>
      <xdr:colOff>492125</xdr:colOff>
      <xdr:row>98</xdr:row>
      <xdr:rowOff>76085</xdr:rowOff>
    </xdr:to>
    <xdr:sp macro="" textlink="">
      <xdr:nvSpPr>
        <xdr:cNvPr id="710" name="円/楕円 709"/>
        <xdr:cNvSpPr/>
      </xdr:nvSpPr>
      <xdr:spPr>
        <a:xfrm>
          <a:off x="12763500" y="1677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92612</xdr:rowOff>
    </xdr:from>
    <xdr:ext cx="599010" cy="259045"/>
    <xdr:sp macro="" textlink="">
      <xdr:nvSpPr>
        <xdr:cNvPr id="711" name="テキスト ボックス 710"/>
        <xdr:cNvSpPr txBox="1"/>
      </xdr:nvSpPr>
      <xdr:spPr>
        <a:xfrm>
          <a:off x="12514794" y="16551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150,090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主な構成比である総務費は、住民一人当たり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286,590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円となっている。前年度と比較して住民一人当たり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89,169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円減額しているが、これは地方創生関連事業による減少や財政調整基金積立金の減が影響している。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また、民生費は平成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年度までは類似団体平均を下回っていたが、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年度で一人当たり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224,144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円となり上回った要因としては、普通建設事業費と臨時福祉給付金の影響によるものである。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減額要因である農林水産業費は、住民一人当たり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89,996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円となり、前年度と比較して住民一人当たり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101,934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円減少しているが、これは佐井村漁業協同組合経営資金貸付金</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億</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5,000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万円の減が大きく影響している。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消防費は、過去３年間類似団体の平均を大きく上回っているが、水槽付消防ポンプ車の整備や訓練塔の改修など消防力の維持強化に重点的に取り組んできたことによるものである。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青森県佐井村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標準財政規模に対する実質収支額の割合は、年度により増減はあるものの、５年間の平均では３．７４８％となり、一般的に適正な範囲と言われている３～５％の範囲であることから、財政運営の健全化性は維持され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また、財政調整基金残高は、適切な財源の確保と歳出の精査により取崩しを回避しており、逆に積み立てていることから、今後も基金に頼らない財政運営が維持できるように行政の効率化に努める。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青森県佐井村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年度までは一般会計・特別会計ともに赤字は発生していなかったが、国民健康保険特別会計において、平成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1,200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万円の赤字。平成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年度では単年約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万円の黒字となったものの、累積で約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万円の赤字となったことから、平成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年度で一般会計から赤字分を補てんした状況である。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公営企業会計においても、一般会計に頼った状況であるが、特に下水道会計については、借入金の償還ピークを越えたものの平成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年度までは高止まり傾向にあること、また、今後の維持補修経費の増大が見込まれていることから、独立採算の原則に立ち返った料金の見直しや加入（接続）促進を図り、健全な経営の確保に努める。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2701955</v>
      </c>
      <c r="BO4" s="411"/>
      <c r="BP4" s="411"/>
      <c r="BQ4" s="411"/>
      <c r="BR4" s="411"/>
      <c r="BS4" s="411"/>
      <c r="BT4" s="411"/>
      <c r="BU4" s="412"/>
      <c r="BV4" s="410">
        <v>3246833</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3.7</v>
      </c>
      <c r="CU4" s="588"/>
      <c r="CV4" s="588"/>
      <c r="CW4" s="588"/>
      <c r="CX4" s="588"/>
      <c r="CY4" s="588"/>
      <c r="CZ4" s="588"/>
      <c r="DA4" s="589"/>
      <c r="DB4" s="587">
        <v>4.2</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2602519</v>
      </c>
      <c r="BO5" s="416"/>
      <c r="BP5" s="416"/>
      <c r="BQ5" s="416"/>
      <c r="BR5" s="416"/>
      <c r="BS5" s="416"/>
      <c r="BT5" s="416"/>
      <c r="BU5" s="417"/>
      <c r="BV5" s="415">
        <v>3158376</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85.8</v>
      </c>
      <c r="CU5" s="386"/>
      <c r="CV5" s="386"/>
      <c r="CW5" s="386"/>
      <c r="CX5" s="386"/>
      <c r="CY5" s="386"/>
      <c r="CZ5" s="386"/>
      <c r="DA5" s="387"/>
      <c r="DB5" s="385">
        <v>88.1</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99436</v>
      </c>
      <c r="BO6" s="416"/>
      <c r="BP6" s="416"/>
      <c r="BQ6" s="416"/>
      <c r="BR6" s="416"/>
      <c r="BS6" s="416"/>
      <c r="BT6" s="416"/>
      <c r="BU6" s="417"/>
      <c r="BV6" s="415">
        <v>88457</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89</v>
      </c>
      <c r="CU6" s="562"/>
      <c r="CV6" s="562"/>
      <c r="CW6" s="562"/>
      <c r="CX6" s="562"/>
      <c r="CY6" s="562"/>
      <c r="CZ6" s="562"/>
      <c r="DA6" s="563"/>
      <c r="DB6" s="561">
        <v>92.3</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39204</v>
      </c>
      <c r="BO7" s="416"/>
      <c r="BP7" s="416"/>
      <c r="BQ7" s="416"/>
      <c r="BR7" s="416"/>
      <c r="BS7" s="416"/>
      <c r="BT7" s="416"/>
      <c r="BU7" s="417"/>
      <c r="BV7" s="415">
        <v>19362</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1626321</v>
      </c>
      <c r="CU7" s="416"/>
      <c r="CV7" s="416"/>
      <c r="CW7" s="416"/>
      <c r="CX7" s="416"/>
      <c r="CY7" s="416"/>
      <c r="CZ7" s="416"/>
      <c r="DA7" s="417"/>
      <c r="DB7" s="415">
        <v>1662789</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60232</v>
      </c>
      <c r="BO8" s="416"/>
      <c r="BP8" s="416"/>
      <c r="BQ8" s="416"/>
      <c r="BR8" s="416"/>
      <c r="BS8" s="416"/>
      <c r="BT8" s="416"/>
      <c r="BU8" s="417"/>
      <c r="BV8" s="415">
        <v>69095</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0.11</v>
      </c>
      <c r="CU8" s="525"/>
      <c r="CV8" s="525"/>
      <c r="CW8" s="525"/>
      <c r="CX8" s="525"/>
      <c r="CY8" s="525"/>
      <c r="CZ8" s="525"/>
      <c r="DA8" s="526"/>
      <c r="DB8" s="524">
        <v>0.11</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2148</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-8863</v>
      </c>
      <c r="BO9" s="416"/>
      <c r="BP9" s="416"/>
      <c r="BQ9" s="416"/>
      <c r="BR9" s="416"/>
      <c r="BS9" s="416"/>
      <c r="BT9" s="416"/>
      <c r="BU9" s="417"/>
      <c r="BV9" s="415">
        <v>-494</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15.3</v>
      </c>
      <c r="CU9" s="386"/>
      <c r="CV9" s="386"/>
      <c r="CW9" s="386"/>
      <c r="CX9" s="386"/>
      <c r="CY9" s="386"/>
      <c r="CZ9" s="386"/>
      <c r="DA9" s="387"/>
      <c r="DB9" s="385">
        <v>12</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2422</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80258</v>
      </c>
      <c r="BO10" s="416"/>
      <c r="BP10" s="416"/>
      <c r="BQ10" s="416"/>
      <c r="BR10" s="416"/>
      <c r="BS10" s="416"/>
      <c r="BT10" s="416"/>
      <c r="BU10" s="417"/>
      <c r="BV10" s="415">
        <v>158316</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2154</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t="s">
        <v>122</v>
      </c>
      <c r="BO12" s="416"/>
      <c r="BP12" s="416"/>
      <c r="BQ12" s="416"/>
      <c r="BR12" s="416"/>
      <c r="BS12" s="416"/>
      <c r="BT12" s="416"/>
      <c r="BU12" s="417"/>
      <c r="BV12" s="415" t="s">
        <v>122</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2152</v>
      </c>
      <c r="S13" s="517"/>
      <c r="T13" s="517"/>
      <c r="U13" s="517"/>
      <c r="V13" s="518"/>
      <c r="W13" s="504" t="s">
        <v>125</v>
      </c>
      <c r="X13" s="428"/>
      <c r="Y13" s="428"/>
      <c r="Z13" s="428"/>
      <c r="AA13" s="428"/>
      <c r="AB13" s="429"/>
      <c r="AC13" s="391">
        <v>233</v>
      </c>
      <c r="AD13" s="392"/>
      <c r="AE13" s="392"/>
      <c r="AF13" s="392"/>
      <c r="AG13" s="393"/>
      <c r="AH13" s="391">
        <v>240</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71395</v>
      </c>
      <c r="BO13" s="416"/>
      <c r="BP13" s="416"/>
      <c r="BQ13" s="416"/>
      <c r="BR13" s="416"/>
      <c r="BS13" s="416"/>
      <c r="BT13" s="416"/>
      <c r="BU13" s="417"/>
      <c r="BV13" s="415">
        <v>157822</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10.4</v>
      </c>
      <c r="CU13" s="386"/>
      <c r="CV13" s="386"/>
      <c r="CW13" s="386"/>
      <c r="CX13" s="386"/>
      <c r="CY13" s="386"/>
      <c r="CZ13" s="386"/>
      <c r="DA13" s="387"/>
      <c r="DB13" s="385">
        <v>12.8</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130</v>
      </c>
      <c r="M14" s="545"/>
      <c r="N14" s="545"/>
      <c r="O14" s="545"/>
      <c r="P14" s="545"/>
      <c r="Q14" s="546"/>
      <c r="R14" s="516">
        <v>2237</v>
      </c>
      <c r="S14" s="517"/>
      <c r="T14" s="517"/>
      <c r="U14" s="517"/>
      <c r="V14" s="518"/>
      <c r="W14" s="519"/>
      <c r="X14" s="431"/>
      <c r="Y14" s="431"/>
      <c r="Z14" s="431"/>
      <c r="AA14" s="431"/>
      <c r="AB14" s="432"/>
      <c r="AC14" s="509">
        <v>24.3</v>
      </c>
      <c r="AD14" s="510"/>
      <c r="AE14" s="510"/>
      <c r="AF14" s="510"/>
      <c r="AG14" s="511"/>
      <c r="AH14" s="509">
        <v>22.2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2235</v>
      </c>
      <c r="S15" s="517"/>
      <c r="T15" s="517"/>
      <c r="U15" s="517"/>
      <c r="V15" s="518"/>
      <c r="W15" s="504" t="s">
        <v>132</v>
      </c>
      <c r="X15" s="428"/>
      <c r="Y15" s="428"/>
      <c r="Z15" s="428"/>
      <c r="AA15" s="428"/>
      <c r="AB15" s="429"/>
      <c r="AC15" s="391">
        <v>233</v>
      </c>
      <c r="AD15" s="392"/>
      <c r="AE15" s="392"/>
      <c r="AF15" s="392"/>
      <c r="AG15" s="393"/>
      <c r="AH15" s="391">
        <v>340</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169378</v>
      </c>
      <c r="BO15" s="411"/>
      <c r="BP15" s="411"/>
      <c r="BQ15" s="411"/>
      <c r="BR15" s="411"/>
      <c r="BS15" s="411"/>
      <c r="BT15" s="411"/>
      <c r="BU15" s="412"/>
      <c r="BV15" s="410">
        <v>169379</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24.3</v>
      </c>
      <c r="AD16" s="510"/>
      <c r="AE16" s="510"/>
      <c r="AF16" s="510"/>
      <c r="AG16" s="511"/>
      <c r="AH16" s="509">
        <v>31.5</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1527453</v>
      </c>
      <c r="BO16" s="416"/>
      <c r="BP16" s="416"/>
      <c r="BQ16" s="416"/>
      <c r="BR16" s="416"/>
      <c r="BS16" s="416"/>
      <c r="BT16" s="416"/>
      <c r="BU16" s="417"/>
      <c r="BV16" s="415">
        <v>1543182</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138</v>
      </c>
      <c r="N17" s="499"/>
      <c r="O17" s="499"/>
      <c r="P17" s="499"/>
      <c r="Q17" s="500"/>
      <c r="R17" s="501" t="s">
        <v>136</v>
      </c>
      <c r="S17" s="502"/>
      <c r="T17" s="502"/>
      <c r="U17" s="502"/>
      <c r="V17" s="503"/>
      <c r="W17" s="504" t="s">
        <v>139</v>
      </c>
      <c r="X17" s="428"/>
      <c r="Y17" s="428"/>
      <c r="Z17" s="428"/>
      <c r="AA17" s="428"/>
      <c r="AB17" s="429"/>
      <c r="AC17" s="391">
        <v>491</v>
      </c>
      <c r="AD17" s="392"/>
      <c r="AE17" s="392"/>
      <c r="AF17" s="392"/>
      <c r="AG17" s="393"/>
      <c r="AH17" s="391">
        <v>499</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212064</v>
      </c>
      <c r="BO17" s="416"/>
      <c r="BP17" s="416"/>
      <c r="BQ17" s="416"/>
      <c r="BR17" s="416"/>
      <c r="BS17" s="416"/>
      <c r="BT17" s="416"/>
      <c r="BU17" s="417"/>
      <c r="BV17" s="415">
        <v>211964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135.04</v>
      </c>
      <c r="M18" s="480"/>
      <c r="N18" s="480"/>
      <c r="O18" s="480"/>
      <c r="P18" s="480"/>
      <c r="Q18" s="480"/>
      <c r="R18" s="481"/>
      <c r="S18" s="481"/>
      <c r="T18" s="481"/>
      <c r="U18" s="481"/>
      <c r="V18" s="482"/>
      <c r="W18" s="496"/>
      <c r="X18" s="497"/>
      <c r="Y18" s="497"/>
      <c r="Z18" s="497"/>
      <c r="AA18" s="497"/>
      <c r="AB18" s="505"/>
      <c r="AC18" s="379">
        <v>51.3</v>
      </c>
      <c r="AD18" s="380"/>
      <c r="AE18" s="380"/>
      <c r="AF18" s="380"/>
      <c r="AG18" s="483"/>
      <c r="AH18" s="379">
        <v>46.2</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1393378</v>
      </c>
      <c r="BO18" s="416"/>
      <c r="BP18" s="416"/>
      <c r="BQ18" s="416"/>
      <c r="BR18" s="416"/>
      <c r="BS18" s="416"/>
      <c r="BT18" s="416"/>
      <c r="BU18" s="417"/>
      <c r="BV18" s="415">
        <v>1471293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16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2015393</v>
      </c>
      <c r="BO19" s="416"/>
      <c r="BP19" s="416"/>
      <c r="BQ19" s="416"/>
      <c r="BR19" s="416"/>
      <c r="BS19" s="416"/>
      <c r="BT19" s="416"/>
      <c r="BU19" s="417"/>
      <c r="BV19" s="415">
        <v>2361222</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906</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1534318</v>
      </c>
      <c r="BO23" s="416"/>
      <c r="BP23" s="416"/>
      <c r="BQ23" s="416"/>
      <c r="BR23" s="416"/>
      <c r="BS23" s="416"/>
      <c r="BT23" s="416"/>
      <c r="BU23" s="417"/>
      <c r="BV23" s="415">
        <v>1735881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5180</v>
      </c>
      <c r="R24" s="392"/>
      <c r="S24" s="392"/>
      <c r="T24" s="392"/>
      <c r="U24" s="392"/>
      <c r="V24" s="393"/>
      <c r="W24" s="457"/>
      <c r="X24" s="448"/>
      <c r="Y24" s="449"/>
      <c r="Z24" s="388" t="s">
        <v>155</v>
      </c>
      <c r="AA24" s="389"/>
      <c r="AB24" s="389"/>
      <c r="AC24" s="389"/>
      <c r="AD24" s="389"/>
      <c r="AE24" s="389"/>
      <c r="AF24" s="389"/>
      <c r="AG24" s="390"/>
      <c r="AH24" s="391">
        <v>41</v>
      </c>
      <c r="AI24" s="392"/>
      <c r="AJ24" s="392"/>
      <c r="AK24" s="392"/>
      <c r="AL24" s="393"/>
      <c r="AM24" s="391">
        <v>115743</v>
      </c>
      <c r="AN24" s="392"/>
      <c r="AO24" s="392"/>
      <c r="AP24" s="392"/>
      <c r="AQ24" s="392"/>
      <c r="AR24" s="393"/>
      <c r="AS24" s="391">
        <v>2823</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1387153</v>
      </c>
      <c r="BO24" s="416"/>
      <c r="BP24" s="416"/>
      <c r="BQ24" s="416"/>
      <c r="BR24" s="416"/>
      <c r="BS24" s="416"/>
      <c r="BT24" s="416"/>
      <c r="BU24" s="417"/>
      <c r="BV24" s="415">
        <v>1516741</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4656</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271439</v>
      </c>
      <c r="BO25" s="411"/>
      <c r="BP25" s="411"/>
      <c r="BQ25" s="411"/>
      <c r="BR25" s="411"/>
      <c r="BS25" s="411"/>
      <c r="BT25" s="411"/>
      <c r="BU25" s="412"/>
      <c r="BV25" s="410">
        <v>182161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4400</v>
      </c>
      <c r="R26" s="392"/>
      <c r="S26" s="392"/>
      <c r="T26" s="392"/>
      <c r="U26" s="392"/>
      <c r="V26" s="393"/>
      <c r="W26" s="457"/>
      <c r="X26" s="448"/>
      <c r="Y26" s="449"/>
      <c r="Z26" s="388" t="s">
        <v>161</v>
      </c>
      <c r="AA26" s="470"/>
      <c r="AB26" s="470"/>
      <c r="AC26" s="470"/>
      <c r="AD26" s="470"/>
      <c r="AE26" s="470"/>
      <c r="AF26" s="470"/>
      <c r="AG26" s="471"/>
      <c r="AH26" s="391">
        <v>1</v>
      </c>
      <c r="AI26" s="392"/>
      <c r="AJ26" s="392"/>
      <c r="AK26" s="392"/>
      <c r="AL26" s="393"/>
      <c r="AM26" s="391" t="s">
        <v>162</v>
      </c>
      <c r="AN26" s="392"/>
      <c r="AO26" s="392"/>
      <c r="AP26" s="392"/>
      <c r="AQ26" s="392"/>
      <c r="AR26" s="393"/>
      <c r="AS26" s="391" t="s">
        <v>162</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164</v>
      </c>
      <c r="F27" s="389"/>
      <c r="G27" s="389"/>
      <c r="H27" s="389"/>
      <c r="I27" s="389"/>
      <c r="J27" s="389"/>
      <c r="K27" s="390"/>
      <c r="L27" s="391">
        <v>1</v>
      </c>
      <c r="M27" s="392"/>
      <c r="N27" s="392"/>
      <c r="O27" s="392"/>
      <c r="P27" s="393"/>
      <c r="Q27" s="391">
        <v>2421</v>
      </c>
      <c r="R27" s="392"/>
      <c r="S27" s="392"/>
      <c r="T27" s="392"/>
      <c r="U27" s="392"/>
      <c r="V27" s="393"/>
      <c r="W27" s="457"/>
      <c r="X27" s="448"/>
      <c r="Y27" s="449"/>
      <c r="Z27" s="388" t="s">
        <v>165</v>
      </c>
      <c r="AA27" s="389"/>
      <c r="AB27" s="389"/>
      <c r="AC27" s="389"/>
      <c r="AD27" s="389"/>
      <c r="AE27" s="389"/>
      <c r="AF27" s="389"/>
      <c r="AG27" s="390"/>
      <c r="AH27" s="391" t="s">
        <v>122</v>
      </c>
      <c r="AI27" s="392"/>
      <c r="AJ27" s="392"/>
      <c r="AK27" s="392"/>
      <c r="AL27" s="393"/>
      <c r="AM27" s="391" t="s">
        <v>122</v>
      </c>
      <c r="AN27" s="392"/>
      <c r="AO27" s="392"/>
      <c r="AP27" s="392"/>
      <c r="AQ27" s="392"/>
      <c r="AR27" s="393"/>
      <c r="AS27" s="391" t="s">
        <v>122</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1300</v>
      </c>
      <c r="BO27" s="419"/>
      <c r="BP27" s="419"/>
      <c r="BQ27" s="419"/>
      <c r="BR27" s="419"/>
      <c r="BS27" s="419"/>
      <c r="BT27" s="419"/>
      <c r="BU27" s="420"/>
      <c r="BV27" s="418">
        <v>1299</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167</v>
      </c>
      <c r="F28" s="389"/>
      <c r="G28" s="389"/>
      <c r="H28" s="389"/>
      <c r="I28" s="389"/>
      <c r="J28" s="389"/>
      <c r="K28" s="390"/>
      <c r="L28" s="391">
        <v>1</v>
      </c>
      <c r="M28" s="392"/>
      <c r="N28" s="392"/>
      <c r="O28" s="392"/>
      <c r="P28" s="393"/>
      <c r="Q28" s="391">
        <v>2016</v>
      </c>
      <c r="R28" s="392"/>
      <c r="S28" s="392"/>
      <c r="T28" s="392"/>
      <c r="U28" s="392"/>
      <c r="V28" s="393"/>
      <c r="W28" s="457"/>
      <c r="X28" s="448"/>
      <c r="Y28" s="449"/>
      <c r="Z28" s="388" t="s">
        <v>168</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729712</v>
      </c>
      <c r="BO28" s="411"/>
      <c r="BP28" s="411"/>
      <c r="BQ28" s="411"/>
      <c r="BR28" s="411"/>
      <c r="BS28" s="411"/>
      <c r="BT28" s="411"/>
      <c r="BU28" s="412"/>
      <c r="BV28" s="410">
        <v>649454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171</v>
      </c>
      <c r="F29" s="389"/>
      <c r="G29" s="389"/>
      <c r="H29" s="389"/>
      <c r="I29" s="389"/>
      <c r="J29" s="389"/>
      <c r="K29" s="390"/>
      <c r="L29" s="391">
        <v>6</v>
      </c>
      <c r="M29" s="392"/>
      <c r="N29" s="392"/>
      <c r="O29" s="392"/>
      <c r="P29" s="393"/>
      <c r="Q29" s="391">
        <v>1926</v>
      </c>
      <c r="R29" s="392"/>
      <c r="S29" s="392"/>
      <c r="T29" s="392"/>
      <c r="U29" s="392"/>
      <c r="V29" s="393"/>
      <c r="W29" s="458"/>
      <c r="X29" s="459"/>
      <c r="Y29" s="460"/>
      <c r="Z29" s="388" t="s">
        <v>172</v>
      </c>
      <c r="AA29" s="389"/>
      <c r="AB29" s="389"/>
      <c r="AC29" s="389"/>
      <c r="AD29" s="389"/>
      <c r="AE29" s="389"/>
      <c r="AF29" s="389"/>
      <c r="AG29" s="390"/>
      <c r="AH29" s="391">
        <v>41</v>
      </c>
      <c r="AI29" s="392"/>
      <c r="AJ29" s="392"/>
      <c r="AK29" s="392"/>
      <c r="AL29" s="393"/>
      <c r="AM29" s="391">
        <v>115743</v>
      </c>
      <c r="AN29" s="392"/>
      <c r="AO29" s="392"/>
      <c r="AP29" s="392"/>
      <c r="AQ29" s="392"/>
      <c r="AR29" s="393"/>
      <c r="AS29" s="391">
        <v>2823</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289055</v>
      </c>
      <c r="BO29" s="416"/>
      <c r="BP29" s="416"/>
      <c r="BQ29" s="416"/>
      <c r="BR29" s="416"/>
      <c r="BS29" s="416"/>
      <c r="BT29" s="416"/>
      <c r="BU29" s="417"/>
      <c r="BV29" s="415">
        <v>303763</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93.1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618509</v>
      </c>
      <c r="BO30" s="419"/>
      <c r="BP30" s="419"/>
      <c r="BQ30" s="419"/>
      <c r="BR30" s="419"/>
      <c r="BS30" s="419"/>
      <c r="BT30" s="419"/>
      <c r="BU30" s="420"/>
      <c r="BV30" s="418">
        <v>668835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5</v>
      </c>
      <c r="BF34" s="375"/>
      <c r="BG34" s="374" t="str">
        <f>IF('各会計、関係団体の財政状況及び健全化判断比率'!B31="","",'各会計、関係団体の財政状況及び健全化判断比率'!B31)</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一部事務組合下北医療センター</v>
      </c>
      <c r="BZ34" s="374"/>
      <c r="CA34" s="374"/>
      <c r="CB34" s="374"/>
      <c r="CC34" s="374"/>
      <c r="CD34" s="374"/>
      <c r="CE34" s="374"/>
      <c r="CF34" s="374"/>
      <c r="CG34" s="374"/>
      <c r="CH34" s="374"/>
      <c r="CI34" s="374"/>
      <c r="CJ34" s="374"/>
      <c r="CK34" s="374"/>
      <c r="CL34" s="374"/>
      <c r="CM34" s="374"/>
      <c r="CN34" s="167"/>
      <c r="CO34" s="375">
        <f>IF(CQ34="","",MAX(C34:D43,U34:V43,AM34:AN43,BE34:BF43,BW34:BX43)+1)</f>
        <v>14</v>
      </c>
      <c r="CP34" s="375"/>
      <c r="CQ34" s="374" t="str">
        <f>IF('各会計、関係団体の財政状況及び健全化判断比率'!BS7="","",'各会計、関係団体の財政状況及び健全化判断比率'!BS7)</f>
        <v>佐井村定期観光株式会社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6</v>
      </c>
      <c r="BF35" s="375"/>
      <c r="BG35" s="374" t="str">
        <f>IF('各会計、関係団体の財政状況及び健全化判断比率'!B32="","",'各会計、関係団体の財政状況及び健全化判断比率'!B32)</f>
        <v>下水道事業特別会計</v>
      </c>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下北地域広域行政事務組合</v>
      </c>
      <c r="BZ35" s="374"/>
      <c r="CA35" s="374"/>
      <c r="CB35" s="374"/>
      <c r="CC35" s="374"/>
      <c r="CD35" s="374"/>
      <c r="CE35" s="374"/>
      <c r="CF35" s="374"/>
      <c r="CG35" s="374"/>
      <c r="CH35" s="374"/>
      <c r="CI35" s="374"/>
      <c r="CJ35" s="374"/>
      <c r="CK35" s="374"/>
      <c r="CL35" s="374"/>
      <c r="CM35" s="374"/>
      <c r="CN35" s="167"/>
      <c r="CO35" s="375">
        <f t="shared" ref="CO35:CO43" si="3">IF(CQ35="","",CO34+1)</f>
        <v>15</v>
      </c>
      <c r="CP35" s="375"/>
      <c r="CQ35" s="374" t="str">
        <f>IF('各会計、関係団体の財政状況及び健全化判断比率'!BS8="","",'各会計、関係団体の財政状況及び健全化判断比率'!BS8)</f>
        <v>シイライン株式会社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青森県後期高齢者広域連合（一般会計分）</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青森県後期高齢者広域連合（特別会計分）</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青森県市町村総合事務組合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12</v>
      </c>
      <c r="BX39" s="375"/>
      <c r="BY39" s="374" t="str">
        <f>IF('各会計、関係団体の財政状況及び健全化判断比率'!B73="","",'各会計、関係団体の財政状況及び健全化判断比率'!B73)</f>
        <v>青森県交通災害共済組合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13</v>
      </c>
      <c r="BX40" s="375"/>
      <c r="BY40" s="374" t="str">
        <f>IF('各会計、関係団体の財政状況及び健全化判断比率'!B74="","",'各会計、関係団体の財政状況及び健全化判断比率'!B74)</f>
        <v>青森県市町村職員退職手当組合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4" t="s">
        <v>524</v>
      </c>
      <c r="D34" s="1184"/>
      <c r="E34" s="1185"/>
      <c r="F34" s="32">
        <v>3</v>
      </c>
      <c r="G34" s="33">
        <v>3.56</v>
      </c>
      <c r="H34" s="33">
        <v>4.3</v>
      </c>
      <c r="I34" s="33">
        <v>4.1500000000000004</v>
      </c>
      <c r="J34" s="34">
        <v>3.7</v>
      </c>
      <c r="K34" s="22"/>
      <c r="L34" s="22"/>
      <c r="M34" s="22"/>
      <c r="N34" s="22"/>
      <c r="O34" s="22"/>
      <c r="P34" s="22"/>
    </row>
    <row r="35" spans="1:16" ht="39" customHeight="1" x14ac:dyDescent="0.15">
      <c r="A35" s="22"/>
      <c r="B35" s="35"/>
      <c r="C35" s="1178" t="s">
        <v>525</v>
      </c>
      <c r="D35" s="1179"/>
      <c r="E35" s="1180"/>
      <c r="F35" s="36">
        <v>0.74</v>
      </c>
      <c r="G35" s="37">
        <v>0.67</v>
      </c>
      <c r="H35" s="37">
        <v>0.91</v>
      </c>
      <c r="I35" s="37">
        <v>0.28000000000000003</v>
      </c>
      <c r="J35" s="38">
        <v>0.25</v>
      </c>
      <c r="K35" s="22"/>
      <c r="L35" s="22"/>
      <c r="M35" s="22"/>
      <c r="N35" s="22"/>
      <c r="O35" s="22"/>
      <c r="P35" s="22"/>
    </row>
    <row r="36" spans="1:16" ht="39" customHeight="1" x14ac:dyDescent="0.15">
      <c r="A36" s="22"/>
      <c r="B36" s="35"/>
      <c r="C36" s="1178" t="s">
        <v>526</v>
      </c>
      <c r="D36" s="1179"/>
      <c r="E36" s="1180"/>
      <c r="F36" s="36">
        <v>1.02</v>
      </c>
      <c r="G36" s="37">
        <v>0.17</v>
      </c>
      <c r="H36" s="37" t="s">
        <v>527</v>
      </c>
      <c r="I36" s="37" t="s">
        <v>528</v>
      </c>
      <c r="J36" s="38">
        <v>0</v>
      </c>
      <c r="K36" s="22"/>
      <c r="L36" s="22"/>
      <c r="M36" s="22"/>
      <c r="N36" s="22"/>
      <c r="O36" s="22"/>
      <c r="P36" s="22"/>
    </row>
    <row r="37" spans="1:16" ht="39" customHeight="1" x14ac:dyDescent="0.15">
      <c r="A37" s="22"/>
      <c r="B37" s="35"/>
      <c r="C37" s="1178" t="s">
        <v>529</v>
      </c>
      <c r="D37" s="1179"/>
      <c r="E37" s="1180"/>
      <c r="F37" s="36">
        <v>0</v>
      </c>
      <c r="G37" s="37">
        <v>0.04</v>
      </c>
      <c r="H37" s="37">
        <v>0</v>
      </c>
      <c r="I37" s="37">
        <v>0</v>
      </c>
      <c r="J37" s="38">
        <v>0</v>
      </c>
      <c r="K37" s="22"/>
      <c r="L37" s="22"/>
      <c r="M37" s="22"/>
      <c r="N37" s="22"/>
      <c r="O37" s="22"/>
      <c r="P37" s="22"/>
    </row>
    <row r="38" spans="1:16" ht="39" customHeight="1" x14ac:dyDescent="0.15">
      <c r="A38" s="22"/>
      <c r="B38" s="35"/>
      <c r="C38" s="1178" t="s">
        <v>530</v>
      </c>
      <c r="D38" s="1179"/>
      <c r="E38" s="1180"/>
      <c r="F38" s="36">
        <v>0</v>
      </c>
      <c r="G38" s="37">
        <v>0</v>
      </c>
      <c r="H38" s="37">
        <v>0</v>
      </c>
      <c r="I38" s="37">
        <v>0</v>
      </c>
      <c r="J38" s="38">
        <v>0</v>
      </c>
      <c r="K38" s="22"/>
      <c r="L38" s="22"/>
      <c r="M38" s="22"/>
      <c r="N38" s="22"/>
      <c r="O38" s="22"/>
      <c r="P38" s="22"/>
    </row>
    <row r="39" spans="1:16" ht="39" customHeight="1" x14ac:dyDescent="0.15">
      <c r="A39" s="22"/>
      <c r="B39" s="35"/>
      <c r="C39" s="1178" t="s">
        <v>531</v>
      </c>
      <c r="D39" s="1179"/>
      <c r="E39" s="1180"/>
      <c r="F39" s="36">
        <v>0</v>
      </c>
      <c r="G39" s="37">
        <v>0</v>
      </c>
      <c r="H39" s="37">
        <v>0</v>
      </c>
      <c r="I39" s="37">
        <v>0</v>
      </c>
      <c r="J39" s="38">
        <v>0</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532</v>
      </c>
      <c r="D42" s="1179"/>
      <c r="E42" s="1180"/>
      <c r="F42" s="36" t="s">
        <v>480</v>
      </c>
      <c r="G42" s="37" t="s">
        <v>480</v>
      </c>
      <c r="H42" s="37" t="s">
        <v>480</v>
      </c>
      <c r="I42" s="37" t="s">
        <v>480</v>
      </c>
      <c r="J42" s="38" t="s">
        <v>480</v>
      </c>
      <c r="K42" s="22"/>
      <c r="L42" s="22"/>
      <c r="M42" s="22"/>
      <c r="N42" s="22"/>
      <c r="O42" s="22"/>
      <c r="P42" s="22"/>
    </row>
    <row r="43" spans="1:16" ht="39" customHeight="1" thickBot="1" x14ac:dyDescent="0.2">
      <c r="A43" s="22"/>
      <c r="B43" s="40"/>
      <c r="C43" s="1181" t="s">
        <v>533</v>
      </c>
      <c r="D43" s="1182"/>
      <c r="E43" s="1183"/>
      <c r="F43" s="41" t="s">
        <v>480</v>
      </c>
      <c r="G43" s="42" t="s">
        <v>480</v>
      </c>
      <c r="H43" s="42" t="s">
        <v>480</v>
      </c>
      <c r="I43" s="42" t="s">
        <v>480</v>
      </c>
      <c r="J43" s="43" t="s">
        <v>480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357</v>
      </c>
      <c r="L45" s="60">
        <v>332</v>
      </c>
      <c r="M45" s="60">
        <v>315</v>
      </c>
      <c r="N45" s="60">
        <v>285</v>
      </c>
      <c r="O45" s="61">
        <v>258</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x14ac:dyDescent="0.15">
      <c r="A48" s="48"/>
      <c r="B48" s="1196"/>
      <c r="C48" s="1197"/>
      <c r="D48" s="62"/>
      <c r="E48" s="1188" t="s">
        <v>15</v>
      </c>
      <c r="F48" s="1188"/>
      <c r="G48" s="1188"/>
      <c r="H48" s="1188"/>
      <c r="I48" s="1188"/>
      <c r="J48" s="1189"/>
      <c r="K48" s="63">
        <v>90</v>
      </c>
      <c r="L48" s="64">
        <v>103</v>
      </c>
      <c r="M48" s="64">
        <v>107</v>
      </c>
      <c r="N48" s="64">
        <v>107</v>
      </c>
      <c r="O48" s="65">
        <v>116</v>
      </c>
      <c r="P48" s="48"/>
      <c r="Q48" s="48"/>
      <c r="R48" s="48"/>
      <c r="S48" s="48"/>
      <c r="T48" s="48"/>
      <c r="U48" s="48"/>
    </row>
    <row r="49" spans="1:21" ht="30.75" customHeight="1" x14ac:dyDescent="0.15">
      <c r="A49" s="48"/>
      <c r="B49" s="1196"/>
      <c r="C49" s="1197"/>
      <c r="D49" s="62"/>
      <c r="E49" s="1188" t="s">
        <v>16</v>
      </c>
      <c r="F49" s="1188"/>
      <c r="G49" s="1188"/>
      <c r="H49" s="1188"/>
      <c r="I49" s="1188"/>
      <c r="J49" s="1189"/>
      <c r="K49" s="63">
        <v>35</v>
      </c>
      <c r="L49" s="64">
        <v>36</v>
      </c>
      <c r="M49" s="64">
        <v>36</v>
      </c>
      <c r="N49" s="64">
        <v>45</v>
      </c>
      <c r="O49" s="65">
        <v>44</v>
      </c>
      <c r="P49" s="48"/>
      <c r="Q49" s="48"/>
      <c r="R49" s="48"/>
      <c r="S49" s="48"/>
      <c r="T49" s="48"/>
      <c r="U49" s="48"/>
    </row>
    <row r="50" spans="1:21" ht="30.75" customHeight="1" x14ac:dyDescent="0.15">
      <c r="A50" s="48"/>
      <c r="B50" s="1196"/>
      <c r="C50" s="1197"/>
      <c r="D50" s="62"/>
      <c r="E50" s="1188" t="s">
        <v>17</v>
      </c>
      <c r="F50" s="1188"/>
      <c r="G50" s="1188"/>
      <c r="H50" s="1188"/>
      <c r="I50" s="1188"/>
      <c r="J50" s="1189"/>
      <c r="K50" s="63">
        <v>0</v>
      </c>
      <c r="L50" s="64">
        <v>0</v>
      </c>
      <c r="M50" s="64" t="s">
        <v>480</v>
      </c>
      <c r="N50" s="64" t="s">
        <v>480</v>
      </c>
      <c r="O50" s="65" t="s">
        <v>480</v>
      </c>
      <c r="P50" s="48"/>
      <c r="Q50" s="48"/>
      <c r="R50" s="48"/>
      <c r="S50" s="48"/>
      <c r="T50" s="48"/>
      <c r="U50" s="48"/>
    </row>
    <row r="51" spans="1:21" ht="30.75" customHeight="1" x14ac:dyDescent="0.15">
      <c r="A51" s="48"/>
      <c r="B51" s="1198"/>
      <c r="C51" s="1199"/>
      <c r="D51" s="66"/>
      <c r="E51" s="1188" t="s">
        <v>18</v>
      </c>
      <c r="F51" s="1188"/>
      <c r="G51" s="1188"/>
      <c r="H51" s="1188"/>
      <c r="I51" s="1188"/>
      <c r="J51" s="1189"/>
      <c r="K51" s="63">
        <v>1</v>
      </c>
      <c r="L51" s="64">
        <v>1</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306</v>
      </c>
      <c r="L52" s="64">
        <v>256</v>
      </c>
      <c r="M52" s="64">
        <v>304</v>
      </c>
      <c r="N52" s="64">
        <v>298</v>
      </c>
      <c r="O52" s="65">
        <v>289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177</v>
      </c>
      <c r="L53" s="69">
        <v>216</v>
      </c>
      <c r="M53" s="69">
        <v>154</v>
      </c>
      <c r="N53" s="69">
        <v>139</v>
      </c>
      <c r="O53" s="70">
        <v>129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14" t="s">
        <v>24</v>
      </c>
      <c r="C41" s="1215"/>
      <c r="D41" s="81"/>
      <c r="E41" s="1216" t="s">
        <v>25</v>
      </c>
      <c r="F41" s="1216"/>
      <c r="G41" s="1216"/>
      <c r="H41" s="1217"/>
      <c r="I41" s="82">
        <v>2258</v>
      </c>
      <c r="J41" s="83">
        <v>2085</v>
      </c>
      <c r="K41" s="83">
        <v>1893</v>
      </c>
      <c r="L41" s="83">
        <v>1736</v>
      </c>
      <c r="M41" s="84">
        <v>1534</v>
      </c>
    </row>
    <row r="42" spans="2:13" ht="27.75" customHeight="1" x14ac:dyDescent="0.15">
      <c r="B42" s="1204"/>
      <c r="C42" s="1205"/>
      <c r="D42" s="85"/>
      <c r="E42" s="1208" t="s">
        <v>26</v>
      </c>
      <c r="F42" s="1208"/>
      <c r="G42" s="1208"/>
      <c r="H42" s="1209"/>
      <c r="I42" s="86" t="s">
        <v>480</v>
      </c>
      <c r="J42" s="87" t="s">
        <v>480</v>
      </c>
      <c r="K42" s="87" t="s">
        <v>480</v>
      </c>
      <c r="L42" s="87" t="s">
        <v>480</v>
      </c>
      <c r="M42" s="88" t="s">
        <v>480</v>
      </c>
    </row>
    <row r="43" spans="2:13" ht="27.75" customHeight="1" x14ac:dyDescent="0.15">
      <c r="B43" s="1204"/>
      <c r="C43" s="1205"/>
      <c r="D43" s="85"/>
      <c r="E43" s="1208" t="s">
        <v>27</v>
      </c>
      <c r="F43" s="1208"/>
      <c r="G43" s="1208"/>
      <c r="H43" s="1209"/>
      <c r="I43" s="86">
        <v>1047</v>
      </c>
      <c r="J43" s="87">
        <v>991</v>
      </c>
      <c r="K43" s="87">
        <v>595</v>
      </c>
      <c r="L43" s="87">
        <v>518</v>
      </c>
      <c r="M43" s="88">
        <v>444</v>
      </c>
    </row>
    <row r="44" spans="2:13" ht="27.75" customHeight="1" x14ac:dyDescent="0.15">
      <c r="B44" s="1204"/>
      <c r="C44" s="1205"/>
      <c r="D44" s="85"/>
      <c r="E44" s="1208" t="s">
        <v>28</v>
      </c>
      <c r="F44" s="1208"/>
      <c r="G44" s="1208"/>
      <c r="H44" s="1209"/>
      <c r="I44" s="86">
        <v>217</v>
      </c>
      <c r="J44" s="87">
        <v>209</v>
      </c>
      <c r="K44" s="87">
        <v>293</v>
      </c>
      <c r="L44" s="87">
        <v>251</v>
      </c>
      <c r="M44" s="88">
        <v>207</v>
      </c>
    </row>
    <row r="45" spans="2:13" ht="27.75" customHeight="1" x14ac:dyDescent="0.15">
      <c r="B45" s="1204"/>
      <c r="C45" s="1205"/>
      <c r="D45" s="85"/>
      <c r="E45" s="1208" t="s">
        <v>29</v>
      </c>
      <c r="F45" s="1208"/>
      <c r="G45" s="1208"/>
      <c r="H45" s="1209"/>
      <c r="I45" s="86">
        <v>399</v>
      </c>
      <c r="J45" s="87">
        <v>363</v>
      </c>
      <c r="K45" s="87">
        <v>313</v>
      </c>
      <c r="L45" s="87">
        <v>368</v>
      </c>
      <c r="M45" s="88">
        <v>401</v>
      </c>
    </row>
    <row r="46" spans="2:13" ht="27.75" customHeight="1" x14ac:dyDescent="0.15">
      <c r="B46" s="1204"/>
      <c r="C46" s="1205"/>
      <c r="D46" s="89"/>
      <c r="E46" s="1208" t="s">
        <v>30</v>
      </c>
      <c r="F46" s="1208"/>
      <c r="G46" s="1208"/>
      <c r="H46" s="1209"/>
      <c r="I46" s="86">
        <v>124</v>
      </c>
      <c r="J46" s="87">
        <v>16</v>
      </c>
      <c r="K46" s="87">
        <v>15</v>
      </c>
      <c r="L46" s="87" t="s">
        <v>480</v>
      </c>
      <c r="M46" s="88" t="s">
        <v>480</v>
      </c>
    </row>
    <row r="47" spans="2:13" ht="27.75" customHeight="1" x14ac:dyDescent="0.15">
      <c r="B47" s="1204"/>
      <c r="C47" s="1205"/>
      <c r="D47" s="90"/>
      <c r="E47" s="1218" t="s">
        <v>31</v>
      </c>
      <c r="F47" s="1219"/>
      <c r="G47" s="1219"/>
      <c r="H47" s="1220"/>
      <c r="I47" s="86" t="s">
        <v>480</v>
      </c>
      <c r="J47" s="87" t="s">
        <v>480</v>
      </c>
      <c r="K47" s="87" t="s">
        <v>480</v>
      </c>
      <c r="L47" s="87" t="s">
        <v>480</v>
      </c>
      <c r="M47" s="88" t="s">
        <v>480</v>
      </c>
    </row>
    <row r="48" spans="2:13" ht="27.75" customHeight="1" x14ac:dyDescent="0.15">
      <c r="B48" s="1204"/>
      <c r="C48" s="1205"/>
      <c r="D48" s="85"/>
      <c r="E48" s="1208" t="s">
        <v>32</v>
      </c>
      <c r="F48" s="1208"/>
      <c r="G48" s="1208"/>
      <c r="H48" s="1209"/>
      <c r="I48" s="86" t="s">
        <v>480</v>
      </c>
      <c r="J48" s="87" t="s">
        <v>480</v>
      </c>
      <c r="K48" s="87" t="s">
        <v>480</v>
      </c>
      <c r="L48" s="87" t="s">
        <v>480</v>
      </c>
      <c r="M48" s="88" t="s">
        <v>480</v>
      </c>
    </row>
    <row r="49" spans="2:13" ht="27.75" customHeight="1" x14ac:dyDescent="0.15">
      <c r="B49" s="1206"/>
      <c r="C49" s="1207"/>
      <c r="D49" s="85"/>
      <c r="E49" s="1208" t="s">
        <v>33</v>
      </c>
      <c r="F49" s="1208"/>
      <c r="G49" s="1208"/>
      <c r="H49" s="1209"/>
      <c r="I49" s="86">
        <v>36</v>
      </c>
      <c r="J49" s="87" t="s">
        <v>480</v>
      </c>
      <c r="K49" s="87" t="s">
        <v>480</v>
      </c>
      <c r="L49" s="87" t="s">
        <v>480</v>
      </c>
      <c r="M49" s="88" t="s">
        <v>480</v>
      </c>
    </row>
    <row r="50" spans="2:13" ht="27.75" customHeight="1" x14ac:dyDescent="0.15">
      <c r="B50" s="1202" t="s">
        <v>34</v>
      </c>
      <c r="C50" s="1203"/>
      <c r="D50" s="91"/>
      <c r="E50" s="1208" t="s">
        <v>35</v>
      </c>
      <c r="F50" s="1208"/>
      <c r="G50" s="1208"/>
      <c r="H50" s="1209"/>
      <c r="I50" s="86">
        <v>1187</v>
      </c>
      <c r="J50" s="87">
        <v>1288</v>
      </c>
      <c r="K50" s="87">
        <v>1420</v>
      </c>
      <c r="L50" s="87">
        <v>1423</v>
      </c>
      <c r="M50" s="88">
        <v>1639</v>
      </c>
    </row>
    <row r="51" spans="2:13" ht="27.75" customHeight="1" x14ac:dyDescent="0.15">
      <c r="B51" s="1204"/>
      <c r="C51" s="1205"/>
      <c r="D51" s="85"/>
      <c r="E51" s="1208" t="s">
        <v>36</v>
      </c>
      <c r="F51" s="1208"/>
      <c r="G51" s="1208"/>
      <c r="H51" s="1209"/>
      <c r="I51" s="86">
        <v>15</v>
      </c>
      <c r="J51" s="87">
        <v>11</v>
      </c>
      <c r="K51" s="87">
        <v>10</v>
      </c>
      <c r="L51" s="87">
        <v>6</v>
      </c>
      <c r="M51" s="88">
        <v>3</v>
      </c>
    </row>
    <row r="52" spans="2:13" ht="27.75" customHeight="1" x14ac:dyDescent="0.15">
      <c r="B52" s="1206"/>
      <c r="C52" s="1207"/>
      <c r="D52" s="85"/>
      <c r="E52" s="1208" t="s">
        <v>37</v>
      </c>
      <c r="F52" s="1208"/>
      <c r="G52" s="1208"/>
      <c r="H52" s="1209"/>
      <c r="I52" s="86">
        <v>2595</v>
      </c>
      <c r="J52" s="87">
        <v>2598</v>
      </c>
      <c r="K52" s="87">
        <v>2581</v>
      </c>
      <c r="L52" s="87">
        <v>2389</v>
      </c>
      <c r="M52" s="88">
        <v>2489</v>
      </c>
    </row>
    <row r="53" spans="2:13" ht="27.75" customHeight="1" thickBot="1" x14ac:dyDescent="0.2">
      <c r="B53" s="1210" t="s">
        <v>38</v>
      </c>
      <c r="C53" s="1211"/>
      <c r="D53" s="92"/>
      <c r="E53" s="1212" t="s">
        <v>39</v>
      </c>
      <c r="F53" s="1212"/>
      <c r="G53" s="1212"/>
      <c r="H53" s="1213"/>
      <c r="I53" s="93">
        <v>286</v>
      </c>
      <c r="J53" s="94">
        <v>-233</v>
      </c>
      <c r="K53" s="94">
        <v>-901</v>
      </c>
      <c r="L53" s="94">
        <v>-946</v>
      </c>
      <c r="M53" s="95">
        <v>-1543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548</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548</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549</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550</v>
      </c>
      <c r="I42" s="354"/>
      <c r="J42" s="354"/>
      <c r="K42" s="354"/>
      <c r="L42" s="246"/>
      <c r="M42" s="246"/>
      <c r="N42" s="246"/>
      <c r="O42" s="246"/>
    </row>
    <row r="43" spans="2:17" x14ac:dyDescent="0.15">
      <c r="B43" s="250"/>
      <c r="C43" s="246"/>
      <c r="D43" s="246"/>
      <c r="E43" s="246"/>
      <c r="F43" s="246"/>
      <c r="G43" s="1235"/>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551</v>
      </c>
    </row>
    <row r="50" spans="1:17" x14ac:dyDescent="0.15">
      <c r="B50" s="250"/>
      <c r="C50" s="246"/>
      <c r="D50" s="246"/>
      <c r="E50" s="246"/>
      <c r="F50" s="246"/>
      <c r="G50" s="1244"/>
      <c r="H50" s="1245"/>
      <c r="I50" s="1245"/>
      <c r="J50" s="1246"/>
      <c r="K50" s="356" t="s">
        <v>519</v>
      </c>
      <c r="L50" s="356" t="s">
        <v>520</v>
      </c>
      <c r="M50" s="356" t="s">
        <v>521</v>
      </c>
      <c r="N50" s="356" t="s">
        <v>522</v>
      </c>
      <c r="O50" s="356" t="s">
        <v>523</v>
      </c>
    </row>
    <row r="51" spans="1:17" x14ac:dyDescent="0.15">
      <c r="B51" s="250"/>
      <c r="C51" s="246"/>
      <c r="D51" s="246"/>
      <c r="E51" s="246"/>
      <c r="F51" s="246"/>
      <c r="G51" s="1247" t="s">
        <v>552</v>
      </c>
      <c r="H51" s="1248"/>
      <c r="I51" s="1253" t="s">
        <v>553</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554</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555</v>
      </c>
      <c r="H55" s="1228"/>
      <c r="I55" s="1233" t="s">
        <v>553</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554</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556</v>
      </c>
      <c r="C63" s="246"/>
      <c r="D63" s="246"/>
      <c r="E63" s="246"/>
      <c r="F63" s="246"/>
      <c r="G63" s="246"/>
      <c r="H63" s="246"/>
      <c r="I63" s="246"/>
      <c r="J63" s="246"/>
      <c r="K63" s="246"/>
      <c r="L63" s="246"/>
      <c r="M63" s="246"/>
      <c r="N63" s="246"/>
      <c r="O63" s="246"/>
    </row>
    <row r="64" spans="1:17" x14ac:dyDescent="0.15">
      <c r="B64" s="250"/>
      <c r="C64" s="246"/>
      <c r="D64" s="246"/>
      <c r="E64" s="246"/>
      <c r="F64" s="246"/>
      <c r="G64" s="353" t="s">
        <v>550</v>
      </c>
      <c r="I64" s="354"/>
      <c r="J64" s="354"/>
      <c r="K64" s="354"/>
      <c r="L64" s="246"/>
      <c r="M64" s="246"/>
      <c r="N64" s="246"/>
      <c r="O64" s="246"/>
    </row>
    <row r="65" spans="2:30" x14ac:dyDescent="0.15">
      <c r="B65" s="250"/>
      <c r="C65" s="246"/>
      <c r="D65" s="246"/>
      <c r="E65" s="246"/>
      <c r="F65" s="246"/>
      <c r="G65" s="1235" t="s">
        <v>557</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558</v>
      </c>
      <c r="I71" s="370"/>
      <c r="J71" s="366"/>
      <c r="K71" s="366"/>
      <c r="L71" s="367"/>
      <c r="M71" s="366"/>
      <c r="N71" s="367"/>
      <c r="O71" s="368"/>
    </row>
    <row r="72" spans="2:30" x14ac:dyDescent="0.15">
      <c r="B72" s="250"/>
      <c r="C72" s="246"/>
      <c r="D72" s="246"/>
      <c r="E72" s="246"/>
      <c r="F72" s="246"/>
      <c r="G72" s="1244"/>
      <c r="H72" s="1245"/>
      <c r="I72" s="1245"/>
      <c r="J72" s="1246"/>
      <c r="K72" s="356" t="s">
        <v>519</v>
      </c>
      <c r="L72" s="356" t="s">
        <v>520</v>
      </c>
      <c r="M72" s="356" t="s">
        <v>521</v>
      </c>
      <c r="N72" s="356" t="s">
        <v>522</v>
      </c>
      <c r="O72" s="356" t="s">
        <v>523</v>
      </c>
    </row>
    <row r="73" spans="2:30" x14ac:dyDescent="0.15">
      <c r="B73" s="250"/>
      <c r="C73" s="246"/>
      <c r="D73" s="246"/>
      <c r="E73" s="246"/>
      <c r="F73" s="246"/>
      <c r="G73" s="1247" t="s">
        <v>552</v>
      </c>
      <c r="H73" s="1248"/>
      <c r="I73" s="1253" t="s">
        <v>553</v>
      </c>
      <c r="J73" s="1253"/>
      <c r="K73" s="1234">
        <v>22.2</v>
      </c>
      <c r="L73" s="1234"/>
      <c r="M73" s="1221"/>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559</v>
      </c>
      <c r="J75" s="1233"/>
      <c r="K75" s="1225">
        <v>14.4</v>
      </c>
      <c r="L75" s="1225">
        <v>15.2</v>
      </c>
      <c r="M75" s="1225">
        <v>14</v>
      </c>
      <c r="N75" s="1225">
        <v>12.8</v>
      </c>
      <c r="O75" s="1225">
        <v>10.4</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555</v>
      </c>
      <c r="H77" s="1228"/>
      <c r="I77" s="1233" t="s">
        <v>553</v>
      </c>
      <c r="J77" s="1233"/>
      <c r="K77" s="1234">
        <v>0</v>
      </c>
      <c r="L77" s="1234">
        <v>0</v>
      </c>
      <c r="M77" s="1221">
        <v>0</v>
      </c>
      <c r="N77" s="1221">
        <v>0</v>
      </c>
      <c r="O77" s="1221">
        <v>0</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559</v>
      </c>
      <c r="J79" s="1223"/>
      <c r="K79" s="1224">
        <v>10.1</v>
      </c>
      <c r="L79" s="1224">
        <v>9.1999999999999993</v>
      </c>
      <c r="M79" s="1224">
        <v>8.1999999999999993</v>
      </c>
      <c r="N79" s="1224">
        <v>7.8</v>
      </c>
      <c r="O79" s="1224">
        <v>7.4</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518</v>
      </c>
      <c r="G2" s="113"/>
      <c r="H2" s="114"/>
    </row>
    <row r="3" spans="1:8" x14ac:dyDescent="0.15">
      <c r="A3" s="110" t="s">
        <v>511</v>
      </c>
      <c r="B3" s="115"/>
      <c r="C3" s="116"/>
      <c r="D3" s="117">
        <v>74359</v>
      </c>
      <c r="E3" s="118"/>
      <c r="F3" s="119">
        <v>228305</v>
      </c>
      <c r="G3" s="120"/>
      <c r="H3" s="121"/>
    </row>
    <row r="4" spans="1:8" x14ac:dyDescent="0.15">
      <c r="A4" s="122"/>
      <c r="B4" s="123"/>
      <c r="C4" s="124"/>
      <c r="D4" s="125">
        <v>37921</v>
      </c>
      <c r="E4" s="126"/>
      <c r="F4" s="127">
        <v>86611</v>
      </c>
      <c r="G4" s="128"/>
      <c r="H4" s="129"/>
    </row>
    <row r="5" spans="1:8" x14ac:dyDescent="0.15">
      <c r="A5" s="110" t="s">
        <v>513</v>
      </c>
      <c r="B5" s="115"/>
      <c r="C5" s="116"/>
      <c r="D5" s="117">
        <v>84010</v>
      </c>
      <c r="E5" s="118"/>
      <c r="F5" s="119">
        <v>316331</v>
      </c>
      <c r="G5" s="120"/>
      <c r="H5" s="121"/>
    </row>
    <row r="6" spans="1:8" x14ac:dyDescent="0.15">
      <c r="A6" s="122"/>
      <c r="B6" s="123"/>
      <c r="C6" s="124"/>
      <c r="D6" s="125">
        <v>18366</v>
      </c>
      <c r="E6" s="126"/>
      <c r="F6" s="127">
        <v>106387</v>
      </c>
      <c r="G6" s="128"/>
      <c r="H6" s="129"/>
    </row>
    <row r="7" spans="1:8" x14ac:dyDescent="0.15">
      <c r="A7" s="110" t="s">
        <v>514</v>
      </c>
      <c r="B7" s="115"/>
      <c r="C7" s="116"/>
      <c r="D7" s="117">
        <v>150384</v>
      </c>
      <c r="E7" s="118"/>
      <c r="F7" s="119">
        <v>333013</v>
      </c>
      <c r="G7" s="120"/>
      <c r="H7" s="121"/>
    </row>
    <row r="8" spans="1:8" x14ac:dyDescent="0.15">
      <c r="A8" s="122"/>
      <c r="B8" s="123"/>
      <c r="C8" s="124"/>
      <c r="D8" s="125">
        <v>135496</v>
      </c>
      <c r="E8" s="126"/>
      <c r="F8" s="127">
        <v>126732</v>
      </c>
      <c r="G8" s="128"/>
      <c r="H8" s="129"/>
    </row>
    <row r="9" spans="1:8" x14ac:dyDescent="0.15">
      <c r="A9" s="110" t="s">
        <v>515</v>
      </c>
      <c r="B9" s="115"/>
      <c r="C9" s="116"/>
      <c r="D9" s="117">
        <v>176191</v>
      </c>
      <c r="E9" s="118"/>
      <c r="F9" s="119">
        <v>280458</v>
      </c>
      <c r="G9" s="120"/>
      <c r="H9" s="121"/>
    </row>
    <row r="10" spans="1:8" x14ac:dyDescent="0.15">
      <c r="A10" s="122"/>
      <c r="B10" s="123"/>
      <c r="C10" s="124"/>
      <c r="D10" s="125">
        <v>153310</v>
      </c>
      <c r="E10" s="126"/>
      <c r="F10" s="127">
        <v>127286</v>
      </c>
      <c r="G10" s="128"/>
      <c r="H10" s="129"/>
    </row>
    <row r="11" spans="1:8" x14ac:dyDescent="0.15">
      <c r="A11" s="110" t="s">
        <v>516</v>
      </c>
      <c r="B11" s="115"/>
      <c r="C11" s="116"/>
      <c r="D11" s="117">
        <v>160345</v>
      </c>
      <c r="E11" s="118"/>
      <c r="F11" s="119">
        <v>291945</v>
      </c>
      <c r="G11" s="120"/>
      <c r="H11" s="121"/>
    </row>
    <row r="12" spans="1:8" x14ac:dyDescent="0.15">
      <c r="A12" s="122"/>
      <c r="B12" s="123"/>
      <c r="C12" s="130"/>
      <c r="D12" s="125">
        <v>125346</v>
      </c>
      <c r="E12" s="126"/>
      <c r="F12" s="127">
        <v>127651</v>
      </c>
      <c r="G12" s="128"/>
      <c r="H12" s="129"/>
    </row>
    <row r="13" spans="1:8" x14ac:dyDescent="0.15">
      <c r="A13" s="110"/>
      <c r="B13" s="115"/>
      <c r="C13" s="131"/>
      <c r="D13" s="132">
        <v>129058</v>
      </c>
      <c r="E13" s="133"/>
      <c r="F13" s="134">
        <v>290010</v>
      </c>
      <c r="G13" s="135"/>
      <c r="H13" s="121"/>
    </row>
    <row r="14" spans="1:8" x14ac:dyDescent="0.15">
      <c r="A14" s="122"/>
      <c r="B14" s="123"/>
      <c r="C14" s="124"/>
      <c r="D14" s="125">
        <v>94088</v>
      </c>
      <c r="E14" s="126"/>
      <c r="F14" s="127">
        <v>114933</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3.01</v>
      </c>
      <c r="C19" s="136">
        <f>ROUND(VALUE(SUBSTITUTE(実質収支比率等に係る経年分析!G$48,"▲","-")),2)</f>
        <v>3.56</v>
      </c>
      <c r="D19" s="136">
        <f>ROUND(VALUE(SUBSTITUTE(実質収支比率等に係る経年分析!H$48,"▲","-")),2)</f>
        <v>4.3099999999999996</v>
      </c>
      <c r="E19" s="136">
        <f>ROUND(VALUE(SUBSTITUTE(実質収支比率等に係る経年分析!I$48,"▲","-")),2)</f>
        <v>4.16</v>
      </c>
      <c r="F19" s="136">
        <f>ROUND(VALUE(SUBSTITUTE(実質収支比率等に係る経年分析!J$48,"▲","-")),2)</f>
        <v>3.7</v>
      </c>
    </row>
    <row r="20" spans="1:11" x14ac:dyDescent="0.15">
      <c r="A20" s="136" t="s">
        <v>44</v>
      </c>
      <c r="B20" s="136">
        <f>ROUND(VALUE(SUBSTITUTE(実質収支比率等に係る経年分析!F$47,"▲","-")),2)</f>
        <v>23.52</v>
      </c>
      <c r="C20" s="136">
        <f>ROUND(VALUE(SUBSTITUTE(実質収支比率等に係る経年分析!G$47,"▲","-")),2)</f>
        <v>26.1</v>
      </c>
      <c r="D20" s="136">
        <f>ROUND(VALUE(SUBSTITUTE(実質収支比率等に係る経年分析!H$47,"▲","-")),2)</f>
        <v>30.38</v>
      </c>
      <c r="E20" s="136">
        <f>ROUND(VALUE(SUBSTITUTE(実質収支比率等に係る経年分析!I$47,"▲","-")),2)</f>
        <v>39.06</v>
      </c>
      <c r="F20" s="136">
        <f>ROUND(VALUE(SUBSTITUTE(実質収支比率等に係る経年分析!J$47,"▲","-")),2)</f>
        <v>44.87</v>
      </c>
    </row>
    <row r="21" spans="1:11" x14ac:dyDescent="0.15">
      <c r="A21" s="136" t="s">
        <v>45</v>
      </c>
      <c r="B21" s="136">
        <f>IF(ISNUMBER(VALUE(SUBSTITUTE(実質収支比率等に係る経年分析!F$49,"▲","-"))),ROUND(VALUE(SUBSTITUTE(実質収支比率等に係る経年分析!F$49,"▲","-")),2),NA())</f>
        <v>3.02</v>
      </c>
      <c r="C21" s="136">
        <f>IF(ISNUMBER(VALUE(SUBSTITUTE(実質収支比率等に係る経年分析!G$49,"▲","-"))),ROUND(VALUE(SUBSTITUTE(実質収支比率等に係る経年分析!G$49,"▲","-")),2),NA())</f>
        <v>2.41</v>
      </c>
      <c r="D21" s="136">
        <f>IF(ISNUMBER(VALUE(SUBSTITUTE(実質収支比率等に係る経年分析!H$49,"▲","-"))),ROUND(VALUE(SUBSTITUTE(実質収支比率等に係る経年分析!H$49,"▲","-")),2),NA())</f>
        <v>6.33</v>
      </c>
      <c r="E21" s="136">
        <f>IF(ISNUMBER(VALUE(SUBSTITUTE(実質収支比率等に係る経年分析!I$49,"▲","-"))),ROUND(VALUE(SUBSTITUTE(実質収支比率等に係る経年分析!I$49,"▲","-")),2),NA())</f>
        <v>9.49</v>
      </c>
      <c r="F21" s="136">
        <f>IF(ISNUMBER(VALUE(SUBSTITUTE(実質収支比率等に係る経年分析!J$49,"▲","-"))),ROUND(VALUE(SUBSTITUTE(実質収支比率等に係る経年分析!J$49,"▲","-")),2),NA())</f>
        <v>4.3899999999999997</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簡易水道事業特別会計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後期高齢者医療特別会計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1.02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0.17</v>
      </c>
      <c r="F34" s="137">
        <f>IF(ROUND(VALUE(SUBSTITUTE(連結実質赤字比率に係る赤字・黒字の構成分析!H$36,"▲", "-")), 2) &lt; 0, ABS(ROUND(VALUE(SUBSTITUTE(連結実質赤字比率に係る赤字・黒字の構成分析!H$36,"▲", "-")), 2)), NA())</f>
        <v>0.72</v>
      </c>
      <c r="G34" s="137" t="e">
        <f>IF(ROUND(VALUE(SUBSTITUTE(連結実質赤字比率に係る赤字・黒字の構成分析!H$36,"▲", "-")), 2) &gt;= 0, ABS(ROUND(VALUE(SUBSTITUTE(連結実質赤字比率に係る赤字・黒字の構成分析!H$36,"▲", "-")), 2)), NA())</f>
        <v>#N/A</v>
      </c>
      <c r="H34" s="137">
        <f>IF(ROUND(VALUE(SUBSTITUTE(連結実質赤字比率に係る赤字・黒字の構成分析!I$36,"▲", "-")), 2) &lt; 0, ABS(ROUND(VALUE(SUBSTITUTE(連結実質赤字比率に係る赤字・黒字の構成分析!I$36,"▲", "-")), 2)), NA())</f>
        <v>0.52</v>
      </c>
      <c r="I34" s="137" t="e">
        <f>IF(ROUND(VALUE(SUBSTITUTE(連結実質赤字比率に係る赤字・黒字の構成分析!I$36,"▲", "-")), 2) &gt;= 0, ABS(ROUND(VALUE(SUBSTITUTE(連結実質赤字比率に係る赤字・黒字の構成分析!I$36,"▲", "-")), 2)), NA())</f>
        <v>#N/A</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v>
      </c>
    </row>
    <row r="35" spans="1:16" x14ac:dyDescent="0.15">
      <c r="A35" s="137" t="str">
        <f>IF(連結実質赤字比率に係る赤字・黒字の構成分析!C$35="",NA(),連結実質赤字比率に係る赤字・黒字の構成分析!C$35)</f>
        <v>介護保険特別会計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0.74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0.67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0.91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0.28000000000000003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0.25</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3.56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4.1500000000000004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3.7</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306</v>
      </c>
      <c r="E42" s="138"/>
      <c r="F42" s="138"/>
      <c r="G42" s="138">
        <f>'実質公債費比率（分子）の構造'!L$52</f>
        <v>256</v>
      </c>
      <c r="H42" s="138"/>
      <c r="I42" s="138"/>
      <c r="J42" s="138">
        <f>'実質公債費比率（分子）の構造'!M$52</f>
        <v>304</v>
      </c>
      <c r="K42" s="138"/>
      <c r="L42" s="138"/>
      <c r="M42" s="138">
        <f>'実質公債費比率（分子）の構造'!N$52</f>
        <v>298</v>
      </c>
      <c r="N42" s="138"/>
      <c r="O42" s="138"/>
      <c r="P42" s="138">
        <f>'実質公債費比率（分子）の構造'!O$52</f>
        <v>289</v>
      </c>
    </row>
    <row r="43" spans="1:16" x14ac:dyDescent="0.15">
      <c r="A43" s="138" t="s">
        <v>53</v>
      </c>
      <c r="B43" s="138">
        <f>'実質公債費比率（分子）の構造'!K$51</f>
        <v>1</v>
      </c>
      <c r="C43" s="138"/>
      <c r="D43" s="138"/>
      <c r="E43" s="138">
        <f>'実質公債費比率（分子）の構造'!L$51</f>
        <v>1</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54</v>
      </c>
      <c r="B44" s="138">
        <f>'実質公債費比率（分子）の構造'!K$50</f>
        <v>0</v>
      </c>
      <c r="C44" s="138"/>
      <c r="D44" s="138"/>
      <c r="E44" s="138">
        <f>'実質公債費比率（分子）の構造'!L$50</f>
        <v>0</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35</v>
      </c>
      <c r="C45" s="138"/>
      <c r="D45" s="138"/>
      <c r="E45" s="138">
        <f>'実質公債費比率（分子）の構造'!L$49</f>
        <v>36</v>
      </c>
      <c r="F45" s="138"/>
      <c r="G45" s="138"/>
      <c r="H45" s="138">
        <f>'実質公債費比率（分子）の構造'!M$49</f>
        <v>36</v>
      </c>
      <c r="I45" s="138"/>
      <c r="J45" s="138"/>
      <c r="K45" s="138">
        <f>'実質公債費比率（分子）の構造'!N$49</f>
        <v>45</v>
      </c>
      <c r="L45" s="138"/>
      <c r="M45" s="138"/>
      <c r="N45" s="138">
        <f>'実質公債費比率（分子）の構造'!O$49</f>
        <v>44</v>
      </c>
      <c r="O45" s="138"/>
      <c r="P45" s="138"/>
    </row>
    <row r="46" spans="1:16" x14ac:dyDescent="0.15">
      <c r="A46" s="138" t="s">
        <v>56</v>
      </c>
      <c r="B46" s="138">
        <f>'実質公債費比率（分子）の構造'!K$48</f>
        <v>90</v>
      </c>
      <c r="C46" s="138"/>
      <c r="D46" s="138"/>
      <c r="E46" s="138">
        <f>'実質公債費比率（分子）の構造'!L$48</f>
        <v>103</v>
      </c>
      <c r="F46" s="138"/>
      <c r="G46" s="138"/>
      <c r="H46" s="138">
        <f>'実質公債費比率（分子）の構造'!M$48</f>
        <v>107</v>
      </c>
      <c r="I46" s="138"/>
      <c r="J46" s="138"/>
      <c r="K46" s="138">
        <f>'実質公債費比率（分子）の構造'!N$48</f>
        <v>107</v>
      </c>
      <c r="L46" s="138"/>
      <c r="M46" s="138"/>
      <c r="N46" s="138">
        <f>'実質公債費比率（分子）の構造'!O$48</f>
        <v>116</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357</v>
      </c>
      <c r="C49" s="138"/>
      <c r="D49" s="138"/>
      <c r="E49" s="138">
        <f>'実質公債費比率（分子）の構造'!L$45</f>
        <v>332</v>
      </c>
      <c r="F49" s="138"/>
      <c r="G49" s="138"/>
      <c r="H49" s="138">
        <f>'実質公債費比率（分子）の構造'!M$45</f>
        <v>315</v>
      </c>
      <c r="I49" s="138"/>
      <c r="J49" s="138"/>
      <c r="K49" s="138">
        <f>'実質公債費比率（分子）の構造'!N$45</f>
        <v>285</v>
      </c>
      <c r="L49" s="138"/>
      <c r="M49" s="138"/>
      <c r="N49" s="138">
        <f>'実質公債費比率（分子）の構造'!O$45</f>
        <v>258</v>
      </c>
      <c r="O49" s="138"/>
      <c r="P49" s="138"/>
    </row>
    <row r="50" spans="1:16" x14ac:dyDescent="0.15">
      <c r="A50" s="138" t="s">
        <v>60</v>
      </c>
      <c r="B50" s="138" t="e">
        <f>NA()</f>
        <v>#N/A</v>
      </c>
      <c r="C50" s="138">
        <f>IF(ISNUMBER('実質公債費比率（分子）の構造'!K$53),'実質公債費比率（分子）の構造'!K$53,NA())</f>
        <v>177</v>
      </c>
      <c r="D50" s="138" t="e">
        <f>NA()</f>
        <v>#N/A</v>
      </c>
      <c r="E50" s="138" t="e">
        <f>NA()</f>
        <v>#N/A</v>
      </c>
      <c r="F50" s="138">
        <f>IF(ISNUMBER('実質公債費比率（分子）の構造'!L$53),'実質公債費比率（分子）の構造'!L$53,NA())</f>
        <v>216</v>
      </c>
      <c r="G50" s="138" t="e">
        <f>NA()</f>
        <v>#N/A</v>
      </c>
      <c r="H50" s="138" t="e">
        <f>NA()</f>
        <v>#N/A</v>
      </c>
      <c r="I50" s="138">
        <f>IF(ISNUMBER('実質公債費比率（分子）の構造'!M$53),'実質公債費比率（分子）の構造'!M$53,NA())</f>
        <v>154</v>
      </c>
      <c r="J50" s="138" t="e">
        <f>NA()</f>
        <v>#N/A</v>
      </c>
      <c r="K50" s="138" t="e">
        <f>NA()</f>
        <v>#N/A</v>
      </c>
      <c r="L50" s="138">
        <f>IF(ISNUMBER('実質公債費比率（分子）の構造'!N$53),'実質公債費比率（分子）の構造'!N$53,NA())</f>
        <v>139</v>
      </c>
      <c r="M50" s="138" t="e">
        <f>NA()</f>
        <v>#N/A</v>
      </c>
      <c r="N50" s="138" t="e">
        <f>NA()</f>
        <v>#N/A</v>
      </c>
      <c r="O50" s="138">
        <f>IF(ISNUMBER('実質公債費比率（分子）の構造'!O$53),'実質公債費比率（分子）の構造'!O$53,NA())</f>
        <v>129</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2595</v>
      </c>
      <c r="E56" s="137"/>
      <c r="F56" s="137"/>
      <c r="G56" s="137">
        <f>'将来負担比率（分子）の構造'!J$52</f>
        <v>2598</v>
      </c>
      <c r="H56" s="137"/>
      <c r="I56" s="137"/>
      <c r="J56" s="137">
        <f>'将来負担比率（分子）の構造'!K$52</f>
        <v>2581</v>
      </c>
      <c r="K56" s="137"/>
      <c r="L56" s="137"/>
      <c r="M56" s="137">
        <f>'将来負担比率（分子）の構造'!L$52</f>
        <v>2389</v>
      </c>
      <c r="N56" s="137"/>
      <c r="O56" s="137"/>
      <c r="P56" s="137">
        <f>'将来負担比率（分子）の構造'!M$52</f>
        <v>2489</v>
      </c>
    </row>
    <row r="57" spans="1:16" x14ac:dyDescent="0.15">
      <c r="A57" s="137" t="s">
        <v>36</v>
      </c>
      <c r="B57" s="137"/>
      <c r="C57" s="137"/>
      <c r="D57" s="137">
        <f>'将来負担比率（分子）の構造'!I$51</f>
        <v>15</v>
      </c>
      <c r="E57" s="137"/>
      <c r="F57" s="137"/>
      <c r="G57" s="137">
        <f>'将来負担比率（分子）の構造'!J$51</f>
        <v>11</v>
      </c>
      <c r="H57" s="137"/>
      <c r="I57" s="137"/>
      <c r="J57" s="137">
        <f>'将来負担比率（分子）の構造'!K$51</f>
        <v>10</v>
      </c>
      <c r="K57" s="137"/>
      <c r="L57" s="137"/>
      <c r="M57" s="137">
        <f>'将来負担比率（分子）の構造'!L$51</f>
        <v>6</v>
      </c>
      <c r="N57" s="137"/>
      <c r="O57" s="137"/>
      <c r="P57" s="137">
        <f>'将来負担比率（分子）の構造'!M$51</f>
        <v>3</v>
      </c>
    </row>
    <row r="58" spans="1:16" x14ac:dyDescent="0.15">
      <c r="A58" s="137" t="s">
        <v>35</v>
      </c>
      <c r="B58" s="137"/>
      <c r="C58" s="137"/>
      <c r="D58" s="137">
        <f>'将来負担比率（分子）の構造'!I$50</f>
        <v>1187</v>
      </c>
      <c r="E58" s="137"/>
      <c r="F58" s="137"/>
      <c r="G58" s="137">
        <f>'将来負担比率（分子）の構造'!J$50</f>
        <v>1288</v>
      </c>
      <c r="H58" s="137"/>
      <c r="I58" s="137"/>
      <c r="J58" s="137">
        <f>'将来負担比率（分子）の構造'!K$50</f>
        <v>1420</v>
      </c>
      <c r="K58" s="137"/>
      <c r="L58" s="137"/>
      <c r="M58" s="137">
        <f>'将来負担比率（分子）の構造'!L$50</f>
        <v>1423</v>
      </c>
      <c r="N58" s="137"/>
      <c r="O58" s="137"/>
      <c r="P58" s="137">
        <f>'将来負担比率（分子）の構造'!M$50</f>
        <v>1639</v>
      </c>
    </row>
    <row r="59" spans="1:16" x14ac:dyDescent="0.15">
      <c r="A59" s="137" t="s">
        <v>33</v>
      </c>
      <c r="B59" s="137">
        <f>'将来負担比率（分子）の構造'!I$49</f>
        <v>36</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124</v>
      </c>
      <c r="C61" s="137"/>
      <c r="D61" s="137"/>
      <c r="E61" s="137">
        <f>'将来負担比率（分子）の構造'!J$46</f>
        <v>16</v>
      </c>
      <c r="F61" s="137"/>
      <c r="G61" s="137"/>
      <c r="H61" s="137">
        <f>'将来負担比率（分子）の構造'!K$46</f>
        <v>15</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399</v>
      </c>
      <c r="C62" s="137"/>
      <c r="D62" s="137"/>
      <c r="E62" s="137">
        <f>'将来負担比率（分子）の構造'!J$45</f>
        <v>363</v>
      </c>
      <c r="F62" s="137"/>
      <c r="G62" s="137"/>
      <c r="H62" s="137">
        <f>'将来負担比率（分子）の構造'!K$45</f>
        <v>313</v>
      </c>
      <c r="I62" s="137"/>
      <c r="J62" s="137"/>
      <c r="K62" s="137">
        <f>'将来負担比率（分子）の構造'!L$45</f>
        <v>368</v>
      </c>
      <c r="L62" s="137"/>
      <c r="M62" s="137"/>
      <c r="N62" s="137">
        <f>'将来負担比率（分子）の構造'!M$45</f>
        <v>401</v>
      </c>
      <c r="O62" s="137"/>
      <c r="P62" s="137"/>
    </row>
    <row r="63" spans="1:16" x14ac:dyDescent="0.15">
      <c r="A63" s="137" t="s">
        <v>28</v>
      </c>
      <c r="B63" s="137">
        <f>'将来負担比率（分子）の構造'!I$44</f>
        <v>217</v>
      </c>
      <c r="C63" s="137"/>
      <c r="D63" s="137"/>
      <c r="E63" s="137">
        <f>'将来負担比率（分子）の構造'!J$44</f>
        <v>209</v>
      </c>
      <c r="F63" s="137"/>
      <c r="G63" s="137"/>
      <c r="H63" s="137">
        <f>'将来負担比率（分子）の構造'!K$44</f>
        <v>293</v>
      </c>
      <c r="I63" s="137"/>
      <c r="J63" s="137"/>
      <c r="K63" s="137">
        <f>'将来負担比率（分子）の構造'!L$44</f>
        <v>251</v>
      </c>
      <c r="L63" s="137"/>
      <c r="M63" s="137"/>
      <c r="N63" s="137">
        <f>'将来負担比率（分子）の構造'!M$44</f>
        <v>207</v>
      </c>
      <c r="O63" s="137"/>
      <c r="P63" s="137"/>
    </row>
    <row r="64" spans="1:16" x14ac:dyDescent="0.15">
      <c r="A64" s="137" t="s">
        <v>27</v>
      </c>
      <c r="B64" s="137">
        <f>'将来負担比率（分子）の構造'!I$43</f>
        <v>1047</v>
      </c>
      <c r="C64" s="137"/>
      <c r="D64" s="137"/>
      <c r="E64" s="137">
        <f>'将来負担比率（分子）の構造'!J$43</f>
        <v>991</v>
      </c>
      <c r="F64" s="137"/>
      <c r="G64" s="137"/>
      <c r="H64" s="137">
        <f>'将来負担比率（分子）の構造'!K$43</f>
        <v>595</v>
      </c>
      <c r="I64" s="137"/>
      <c r="J64" s="137"/>
      <c r="K64" s="137">
        <f>'将来負担比率（分子）の構造'!L$43</f>
        <v>518</v>
      </c>
      <c r="L64" s="137"/>
      <c r="M64" s="137"/>
      <c r="N64" s="137">
        <f>'将来負担比率（分子）の構造'!M$43</f>
        <v>444</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2258</v>
      </c>
      <c r="C66" s="137"/>
      <c r="D66" s="137"/>
      <c r="E66" s="137">
        <f>'将来負担比率（分子）の構造'!J$41</f>
        <v>2085</v>
      </c>
      <c r="F66" s="137"/>
      <c r="G66" s="137"/>
      <c r="H66" s="137">
        <f>'将来負担比率（分子）の構造'!K$41</f>
        <v>1893</v>
      </c>
      <c r="I66" s="137"/>
      <c r="J66" s="137"/>
      <c r="K66" s="137">
        <f>'将来負担比率（分子）の構造'!L$41</f>
        <v>1736</v>
      </c>
      <c r="L66" s="137"/>
      <c r="M66" s="137"/>
      <c r="N66" s="137">
        <f>'将来負担比率（分子）の構造'!M$41</f>
        <v>1534</v>
      </c>
      <c r="O66" s="137"/>
      <c r="P66" s="137"/>
    </row>
    <row r="67" spans="1:16" x14ac:dyDescent="0.15">
      <c r="A67" s="137" t="s">
        <v>64</v>
      </c>
      <c r="B67" s="137" t="e">
        <f>NA()</f>
        <v>#N/A</v>
      </c>
      <c r="C67" s="137">
        <f>IF(ISNUMBER('将来負担比率（分子）の構造'!I$53), IF('将来負担比率（分子）の構造'!I$53 &lt; 0, 0, '将来負担比率（分子）の構造'!I$53), NA())</f>
        <v>286</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210</v>
      </c>
      <c r="C5" s="708"/>
      <c r="D5" s="708"/>
      <c r="E5" s="708"/>
      <c r="F5" s="708"/>
      <c r="G5" s="708"/>
      <c r="H5" s="708"/>
      <c r="I5" s="708"/>
      <c r="J5" s="708"/>
      <c r="K5" s="708"/>
      <c r="L5" s="708"/>
      <c r="M5" s="708"/>
      <c r="N5" s="708"/>
      <c r="O5" s="708"/>
      <c r="P5" s="708"/>
      <c r="Q5" s="709"/>
      <c r="R5" s="670">
        <v>160931</v>
      </c>
      <c r="S5" s="671"/>
      <c r="T5" s="671"/>
      <c r="U5" s="671"/>
      <c r="V5" s="671"/>
      <c r="W5" s="671"/>
      <c r="X5" s="671"/>
      <c r="Y5" s="718"/>
      <c r="Z5" s="731">
        <v>6</v>
      </c>
      <c r="AA5" s="731"/>
      <c r="AB5" s="731"/>
      <c r="AC5" s="731"/>
      <c r="AD5" s="732">
        <v>160931</v>
      </c>
      <c r="AE5" s="732"/>
      <c r="AF5" s="732"/>
      <c r="AG5" s="732"/>
      <c r="AH5" s="732"/>
      <c r="AI5" s="732"/>
      <c r="AJ5" s="732"/>
      <c r="AK5" s="732"/>
      <c r="AL5" s="719">
        <v>10.3</v>
      </c>
      <c r="AM5" s="688"/>
      <c r="AN5" s="688"/>
      <c r="AO5" s="720"/>
      <c r="AP5" s="707" t="s">
        <v>211</v>
      </c>
      <c r="AQ5" s="708"/>
      <c r="AR5" s="708"/>
      <c r="AS5" s="708"/>
      <c r="AT5" s="708"/>
      <c r="AU5" s="708"/>
      <c r="AV5" s="708"/>
      <c r="AW5" s="708"/>
      <c r="AX5" s="708"/>
      <c r="AY5" s="708"/>
      <c r="AZ5" s="708"/>
      <c r="BA5" s="708"/>
      <c r="BB5" s="708"/>
      <c r="BC5" s="708"/>
      <c r="BD5" s="708"/>
      <c r="BE5" s="708"/>
      <c r="BF5" s="709"/>
      <c r="BG5" s="620">
        <v>160931</v>
      </c>
      <c r="BH5" s="621"/>
      <c r="BI5" s="621"/>
      <c r="BJ5" s="621"/>
      <c r="BK5" s="621"/>
      <c r="BL5" s="621"/>
      <c r="BM5" s="621"/>
      <c r="BN5" s="622"/>
      <c r="BO5" s="673">
        <v>100</v>
      </c>
      <c r="BP5" s="673"/>
      <c r="BQ5" s="673"/>
      <c r="BR5" s="673"/>
      <c r="BS5" s="674" t="s">
        <v>212</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213</v>
      </c>
      <c r="CS5" s="726"/>
      <c r="CT5" s="726"/>
      <c r="CU5" s="726"/>
      <c r="CV5" s="726"/>
      <c r="CW5" s="726"/>
      <c r="CX5" s="726"/>
      <c r="CY5" s="727"/>
      <c r="CZ5" s="725" t="s">
        <v>204</v>
      </c>
      <c r="DA5" s="726"/>
      <c r="DB5" s="726"/>
      <c r="DC5" s="727"/>
      <c r="DD5" s="725" t="s">
        <v>214</v>
      </c>
      <c r="DE5" s="726"/>
      <c r="DF5" s="726"/>
      <c r="DG5" s="726"/>
      <c r="DH5" s="726"/>
      <c r="DI5" s="726"/>
      <c r="DJ5" s="726"/>
      <c r="DK5" s="726"/>
      <c r="DL5" s="726"/>
      <c r="DM5" s="726"/>
      <c r="DN5" s="726"/>
      <c r="DO5" s="726"/>
      <c r="DP5" s="727"/>
      <c r="DQ5" s="725" t="s">
        <v>215</v>
      </c>
      <c r="DR5" s="726"/>
      <c r="DS5" s="726"/>
      <c r="DT5" s="726"/>
      <c r="DU5" s="726"/>
      <c r="DV5" s="726"/>
      <c r="DW5" s="726"/>
      <c r="DX5" s="726"/>
      <c r="DY5" s="726"/>
      <c r="DZ5" s="726"/>
      <c r="EA5" s="726"/>
      <c r="EB5" s="726"/>
      <c r="EC5" s="727"/>
    </row>
    <row r="6" spans="2:143" ht="11.25" customHeight="1" x14ac:dyDescent="0.15">
      <c r="B6" s="617" t="s">
        <v>216</v>
      </c>
      <c r="C6" s="618"/>
      <c r="D6" s="618"/>
      <c r="E6" s="618"/>
      <c r="F6" s="618"/>
      <c r="G6" s="618"/>
      <c r="H6" s="618"/>
      <c r="I6" s="618"/>
      <c r="J6" s="618"/>
      <c r="K6" s="618"/>
      <c r="L6" s="618"/>
      <c r="M6" s="618"/>
      <c r="N6" s="618"/>
      <c r="O6" s="618"/>
      <c r="P6" s="618"/>
      <c r="Q6" s="619"/>
      <c r="R6" s="620">
        <v>10553</v>
      </c>
      <c r="S6" s="621"/>
      <c r="T6" s="621"/>
      <c r="U6" s="621"/>
      <c r="V6" s="621"/>
      <c r="W6" s="621"/>
      <c r="X6" s="621"/>
      <c r="Y6" s="622"/>
      <c r="Z6" s="673">
        <v>0.4</v>
      </c>
      <c r="AA6" s="673"/>
      <c r="AB6" s="673"/>
      <c r="AC6" s="673"/>
      <c r="AD6" s="674">
        <v>10553</v>
      </c>
      <c r="AE6" s="674"/>
      <c r="AF6" s="674"/>
      <c r="AG6" s="674"/>
      <c r="AH6" s="674"/>
      <c r="AI6" s="674"/>
      <c r="AJ6" s="674"/>
      <c r="AK6" s="674"/>
      <c r="AL6" s="643">
        <v>0.7</v>
      </c>
      <c r="AM6" s="675"/>
      <c r="AN6" s="675"/>
      <c r="AO6" s="676"/>
      <c r="AP6" s="617" t="s">
        <v>217</v>
      </c>
      <c r="AQ6" s="618"/>
      <c r="AR6" s="618"/>
      <c r="AS6" s="618"/>
      <c r="AT6" s="618"/>
      <c r="AU6" s="618"/>
      <c r="AV6" s="618"/>
      <c r="AW6" s="618"/>
      <c r="AX6" s="618"/>
      <c r="AY6" s="618"/>
      <c r="AZ6" s="618"/>
      <c r="BA6" s="618"/>
      <c r="BB6" s="618"/>
      <c r="BC6" s="618"/>
      <c r="BD6" s="618"/>
      <c r="BE6" s="618"/>
      <c r="BF6" s="619"/>
      <c r="BG6" s="620">
        <v>160931</v>
      </c>
      <c r="BH6" s="621"/>
      <c r="BI6" s="621"/>
      <c r="BJ6" s="621"/>
      <c r="BK6" s="621"/>
      <c r="BL6" s="621"/>
      <c r="BM6" s="621"/>
      <c r="BN6" s="622"/>
      <c r="BO6" s="673">
        <v>100</v>
      </c>
      <c r="BP6" s="673"/>
      <c r="BQ6" s="673"/>
      <c r="BR6" s="673"/>
      <c r="BS6" s="674" t="s">
        <v>212</v>
      </c>
      <c r="BT6" s="674"/>
      <c r="BU6" s="674"/>
      <c r="BV6" s="674"/>
      <c r="BW6" s="674"/>
      <c r="BX6" s="674"/>
      <c r="BY6" s="674"/>
      <c r="BZ6" s="674"/>
      <c r="CA6" s="674"/>
      <c r="CB6" s="710"/>
      <c r="CD6" s="677" t="s">
        <v>218</v>
      </c>
      <c r="CE6" s="678"/>
      <c r="CF6" s="678"/>
      <c r="CG6" s="678"/>
      <c r="CH6" s="678"/>
      <c r="CI6" s="678"/>
      <c r="CJ6" s="678"/>
      <c r="CK6" s="678"/>
      <c r="CL6" s="678"/>
      <c r="CM6" s="678"/>
      <c r="CN6" s="678"/>
      <c r="CO6" s="678"/>
      <c r="CP6" s="678"/>
      <c r="CQ6" s="679"/>
      <c r="CR6" s="620">
        <v>48228</v>
      </c>
      <c r="CS6" s="621"/>
      <c r="CT6" s="621"/>
      <c r="CU6" s="621"/>
      <c r="CV6" s="621"/>
      <c r="CW6" s="621"/>
      <c r="CX6" s="621"/>
      <c r="CY6" s="622"/>
      <c r="CZ6" s="673">
        <v>1.9</v>
      </c>
      <c r="DA6" s="673"/>
      <c r="DB6" s="673"/>
      <c r="DC6" s="673"/>
      <c r="DD6" s="626" t="s">
        <v>212</v>
      </c>
      <c r="DE6" s="621"/>
      <c r="DF6" s="621"/>
      <c r="DG6" s="621"/>
      <c r="DH6" s="621"/>
      <c r="DI6" s="621"/>
      <c r="DJ6" s="621"/>
      <c r="DK6" s="621"/>
      <c r="DL6" s="621"/>
      <c r="DM6" s="621"/>
      <c r="DN6" s="621"/>
      <c r="DO6" s="621"/>
      <c r="DP6" s="622"/>
      <c r="DQ6" s="626">
        <v>48228</v>
      </c>
      <c r="DR6" s="621"/>
      <c r="DS6" s="621"/>
      <c r="DT6" s="621"/>
      <c r="DU6" s="621"/>
      <c r="DV6" s="621"/>
      <c r="DW6" s="621"/>
      <c r="DX6" s="621"/>
      <c r="DY6" s="621"/>
      <c r="DZ6" s="621"/>
      <c r="EA6" s="621"/>
      <c r="EB6" s="621"/>
      <c r="EC6" s="656"/>
    </row>
    <row r="7" spans="2:143" ht="11.25" customHeight="1" x14ac:dyDescent="0.15">
      <c r="B7" s="617" t="s">
        <v>219</v>
      </c>
      <c r="C7" s="618"/>
      <c r="D7" s="618"/>
      <c r="E7" s="618"/>
      <c r="F7" s="618"/>
      <c r="G7" s="618"/>
      <c r="H7" s="618"/>
      <c r="I7" s="618"/>
      <c r="J7" s="618"/>
      <c r="K7" s="618"/>
      <c r="L7" s="618"/>
      <c r="M7" s="618"/>
      <c r="N7" s="618"/>
      <c r="O7" s="618"/>
      <c r="P7" s="618"/>
      <c r="Q7" s="619"/>
      <c r="R7" s="620">
        <v>160</v>
      </c>
      <c r="S7" s="621"/>
      <c r="T7" s="621"/>
      <c r="U7" s="621"/>
      <c r="V7" s="621"/>
      <c r="W7" s="621"/>
      <c r="X7" s="621"/>
      <c r="Y7" s="622"/>
      <c r="Z7" s="673">
        <v>0</v>
      </c>
      <c r="AA7" s="673"/>
      <c r="AB7" s="673"/>
      <c r="AC7" s="673"/>
      <c r="AD7" s="674">
        <v>160</v>
      </c>
      <c r="AE7" s="674"/>
      <c r="AF7" s="674"/>
      <c r="AG7" s="674"/>
      <c r="AH7" s="674"/>
      <c r="AI7" s="674"/>
      <c r="AJ7" s="674"/>
      <c r="AK7" s="674"/>
      <c r="AL7" s="643">
        <v>0</v>
      </c>
      <c r="AM7" s="675"/>
      <c r="AN7" s="675"/>
      <c r="AO7" s="676"/>
      <c r="AP7" s="617" t="s">
        <v>220</v>
      </c>
      <c r="AQ7" s="618"/>
      <c r="AR7" s="618"/>
      <c r="AS7" s="618"/>
      <c r="AT7" s="618"/>
      <c r="AU7" s="618"/>
      <c r="AV7" s="618"/>
      <c r="AW7" s="618"/>
      <c r="AX7" s="618"/>
      <c r="AY7" s="618"/>
      <c r="AZ7" s="618"/>
      <c r="BA7" s="618"/>
      <c r="BB7" s="618"/>
      <c r="BC7" s="618"/>
      <c r="BD7" s="618"/>
      <c r="BE7" s="618"/>
      <c r="BF7" s="619"/>
      <c r="BG7" s="620">
        <v>52716</v>
      </c>
      <c r="BH7" s="621"/>
      <c r="BI7" s="621"/>
      <c r="BJ7" s="621"/>
      <c r="BK7" s="621"/>
      <c r="BL7" s="621"/>
      <c r="BM7" s="621"/>
      <c r="BN7" s="622"/>
      <c r="BO7" s="673">
        <v>32.799999999999997</v>
      </c>
      <c r="BP7" s="673"/>
      <c r="BQ7" s="673"/>
      <c r="BR7" s="673"/>
      <c r="BS7" s="674" t="s">
        <v>212</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617315</v>
      </c>
      <c r="CS7" s="621"/>
      <c r="CT7" s="621"/>
      <c r="CU7" s="621"/>
      <c r="CV7" s="621"/>
      <c r="CW7" s="621"/>
      <c r="CX7" s="621"/>
      <c r="CY7" s="622"/>
      <c r="CZ7" s="673">
        <v>23.7</v>
      </c>
      <c r="DA7" s="673"/>
      <c r="DB7" s="673"/>
      <c r="DC7" s="673"/>
      <c r="DD7" s="626">
        <v>17537</v>
      </c>
      <c r="DE7" s="621"/>
      <c r="DF7" s="621"/>
      <c r="DG7" s="621"/>
      <c r="DH7" s="621"/>
      <c r="DI7" s="621"/>
      <c r="DJ7" s="621"/>
      <c r="DK7" s="621"/>
      <c r="DL7" s="621"/>
      <c r="DM7" s="621"/>
      <c r="DN7" s="621"/>
      <c r="DO7" s="621"/>
      <c r="DP7" s="622"/>
      <c r="DQ7" s="626">
        <v>496993</v>
      </c>
      <c r="DR7" s="621"/>
      <c r="DS7" s="621"/>
      <c r="DT7" s="621"/>
      <c r="DU7" s="621"/>
      <c r="DV7" s="621"/>
      <c r="DW7" s="621"/>
      <c r="DX7" s="621"/>
      <c r="DY7" s="621"/>
      <c r="DZ7" s="621"/>
      <c r="EA7" s="621"/>
      <c r="EB7" s="621"/>
      <c r="EC7" s="656"/>
    </row>
    <row r="8" spans="2:143" ht="11.25" customHeight="1" x14ac:dyDescent="0.15">
      <c r="B8" s="617" t="s">
        <v>222</v>
      </c>
      <c r="C8" s="618"/>
      <c r="D8" s="618"/>
      <c r="E8" s="618"/>
      <c r="F8" s="618"/>
      <c r="G8" s="618"/>
      <c r="H8" s="618"/>
      <c r="I8" s="618"/>
      <c r="J8" s="618"/>
      <c r="K8" s="618"/>
      <c r="L8" s="618"/>
      <c r="M8" s="618"/>
      <c r="N8" s="618"/>
      <c r="O8" s="618"/>
      <c r="P8" s="618"/>
      <c r="Q8" s="619"/>
      <c r="R8" s="620">
        <v>202</v>
      </c>
      <c r="S8" s="621"/>
      <c r="T8" s="621"/>
      <c r="U8" s="621"/>
      <c r="V8" s="621"/>
      <c r="W8" s="621"/>
      <c r="X8" s="621"/>
      <c r="Y8" s="622"/>
      <c r="Z8" s="673">
        <v>0</v>
      </c>
      <c r="AA8" s="673"/>
      <c r="AB8" s="673"/>
      <c r="AC8" s="673"/>
      <c r="AD8" s="674">
        <v>202</v>
      </c>
      <c r="AE8" s="674"/>
      <c r="AF8" s="674"/>
      <c r="AG8" s="674"/>
      <c r="AH8" s="674"/>
      <c r="AI8" s="674"/>
      <c r="AJ8" s="674"/>
      <c r="AK8" s="674"/>
      <c r="AL8" s="643">
        <v>0</v>
      </c>
      <c r="AM8" s="675"/>
      <c r="AN8" s="675"/>
      <c r="AO8" s="676"/>
      <c r="AP8" s="617" t="s">
        <v>223</v>
      </c>
      <c r="AQ8" s="618"/>
      <c r="AR8" s="618"/>
      <c r="AS8" s="618"/>
      <c r="AT8" s="618"/>
      <c r="AU8" s="618"/>
      <c r="AV8" s="618"/>
      <c r="AW8" s="618"/>
      <c r="AX8" s="618"/>
      <c r="AY8" s="618"/>
      <c r="AZ8" s="618"/>
      <c r="BA8" s="618"/>
      <c r="BB8" s="618"/>
      <c r="BC8" s="618"/>
      <c r="BD8" s="618"/>
      <c r="BE8" s="618"/>
      <c r="BF8" s="619"/>
      <c r="BG8" s="620">
        <v>2912</v>
      </c>
      <c r="BH8" s="621"/>
      <c r="BI8" s="621"/>
      <c r="BJ8" s="621"/>
      <c r="BK8" s="621"/>
      <c r="BL8" s="621"/>
      <c r="BM8" s="621"/>
      <c r="BN8" s="622"/>
      <c r="BO8" s="673">
        <v>1.8</v>
      </c>
      <c r="BP8" s="673"/>
      <c r="BQ8" s="673"/>
      <c r="BR8" s="673"/>
      <c r="BS8" s="626" t="s">
        <v>113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482806</v>
      </c>
      <c r="CS8" s="621"/>
      <c r="CT8" s="621"/>
      <c r="CU8" s="621"/>
      <c r="CV8" s="621"/>
      <c r="CW8" s="621"/>
      <c r="CX8" s="621"/>
      <c r="CY8" s="622"/>
      <c r="CZ8" s="673">
        <v>18.600000000000001</v>
      </c>
      <c r="DA8" s="673"/>
      <c r="DB8" s="673"/>
      <c r="DC8" s="673"/>
      <c r="DD8" s="626">
        <v>59225</v>
      </c>
      <c r="DE8" s="621"/>
      <c r="DF8" s="621"/>
      <c r="DG8" s="621"/>
      <c r="DH8" s="621"/>
      <c r="DI8" s="621"/>
      <c r="DJ8" s="621"/>
      <c r="DK8" s="621"/>
      <c r="DL8" s="621"/>
      <c r="DM8" s="621"/>
      <c r="DN8" s="621"/>
      <c r="DO8" s="621"/>
      <c r="DP8" s="622"/>
      <c r="DQ8" s="626">
        <v>254301</v>
      </c>
      <c r="DR8" s="621"/>
      <c r="DS8" s="621"/>
      <c r="DT8" s="621"/>
      <c r="DU8" s="621"/>
      <c r="DV8" s="621"/>
      <c r="DW8" s="621"/>
      <c r="DX8" s="621"/>
      <c r="DY8" s="621"/>
      <c r="DZ8" s="621"/>
      <c r="EA8" s="621"/>
      <c r="EB8" s="621"/>
      <c r="EC8" s="656"/>
    </row>
    <row r="9" spans="2:143" ht="11.25" customHeight="1" x14ac:dyDescent="0.15">
      <c r="B9" s="617" t="s">
        <v>225</v>
      </c>
      <c r="C9" s="618"/>
      <c r="D9" s="618"/>
      <c r="E9" s="618"/>
      <c r="F9" s="618"/>
      <c r="G9" s="618"/>
      <c r="H9" s="618"/>
      <c r="I9" s="618"/>
      <c r="J9" s="618"/>
      <c r="K9" s="618"/>
      <c r="L9" s="618"/>
      <c r="M9" s="618"/>
      <c r="N9" s="618"/>
      <c r="O9" s="618"/>
      <c r="P9" s="618"/>
      <c r="Q9" s="619"/>
      <c r="R9" s="620">
        <v>103</v>
      </c>
      <c r="S9" s="621"/>
      <c r="T9" s="621"/>
      <c r="U9" s="621"/>
      <c r="V9" s="621"/>
      <c r="W9" s="621"/>
      <c r="X9" s="621"/>
      <c r="Y9" s="622"/>
      <c r="Z9" s="673">
        <v>0</v>
      </c>
      <c r="AA9" s="673"/>
      <c r="AB9" s="673"/>
      <c r="AC9" s="673"/>
      <c r="AD9" s="674">
        <v>103</v>
      </c>
      <c r="AE9" s="674"/>
      <c r="AF9" s="674"/>
      <c r="AG9" s="674"/>
      <c r="AH9" s="674"/>
      <c r="AI9" s="674"/>
      <c r="AJ9" s="674"/>
      <c r="AK9" s="674"/>
      <c r="AL9" s="643">
        <v>0</v>
      </c>
      <c r="AM9" s="675"/>
      <c r="AN9" s="675"/>
      <c r="AO9" s="676"/>
      <c r="AP9" s="617" t="s">
        <v>226</v>
      </c>
      <c r="AQ9" s="618"/>
      <c r="AR9" s="618"/>
      <c r="AS9" s="618"/>
      <c r="AT9" s="618"/>
      <c r="AU9" s="618"/>
      <c r="AV9" s="618"/>
      <c r="AW9" s="618"/>
      <c r="AX9" s="618"/>
      <c r="AY9" s="618"/>
      <c r="AZ9" s="618"/>
      <c r="BA9" s="618"/>
      <c r="BB9" s="618"/>
      <c r="BC9" s="618"/>
      <c r="BD9" s="618"/>
      <c r="BE9" s="618"/>
      <c r="BF9" s="619"/>
      <c r="BG9" s="620">
        <v>46860</v>
      </c>
      <c r="BH9" s="621"/>
      <c r="BI9" s="621"/>
      <c r="BJ9" s="621"/>
      <c r="BK9" s="621"/>
      <c r="BL9" s="621"/>
      <c r="BM9" s="621"/>
      <c r="BN9" s="622"/>
      <c r="BO9" s="673">
        <v>29.1</v>
      </c>
      <c r="BP9" s="673"/>
      <c r="BQ9" s="673"/>
      <c r="BR9" s="673"/>
      <c r="BS9" s="626" t="s">
        <v>113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268688</v>
      </c>
      <c r="CS9" s="621"/>
      <c r="CT9" s="621"/>
      <c r="CU9" s="621"/>
      <c r="CV9" s="621"/>
      <c r="CW9" s="621"/>
      <c r="CX9" s="621"/>
      <c r="CY9" s="622"/>
      <c r="CZ9" s="673">
        <v>10.3</v>
      </c>
      <c r="DA9" s="673"/>
      <c r="DB9" s="673"/>
      <c r="DC9" s="673"/>
      <c r="DD9" s="626" t="s">
        <v>113</v>
      </c>
      <c r="DE9" s="621"/>
      <c r="DF9" s="621"/>
      <c r="DG9" s="621"/>
      <c r="DH9" s="621"/>
      <c r="DI9" s="621"/>
      <c r="DJ9" s="621"/>
      <c r="DK9" s="621"/>
      <c r="DL9" s="621"/>
      <c r="DM9" s="621"/>
      <c r="DN9" s="621"/>
      <c r="DO9" s="621"/>
      <c r="DP9" s="622"/>
      <c r="DQ9" s="626">
        <v>263868</v>
      </c>
      <c r="DR9" s="621"/>
      <c r="DS9" s="621"/>
      <c r="DT9" s="621"/>
      <c r="DU9" s="621"/>
      <c r="DV9" s="621"/>
      <c r="DW9" s="621"/>
      <c r="DX9" s="621"/>
      <c r="DY9" s="621"/>
      <c r="DZ9" s="621"/>
      <c r="EA9" s="621"/>
      <c r="EB9" s="621"/>
      <c r="EC9" s="656"/>
    </row>
    <row r="10" spans="2:143" ht="11.25" customHeight="1" x14ac:dyDescent="0.15">
      <c r="B10" s="617" t="s">
        <v>228</v>
      </c>
      <c r="C10" s="618"/>
      <c r="D10" s="618"/>
      <c r="E10" s="618"/>
      <c r="F10" s="618"/>
      <c r="G10" s="618"/>
      <c r="H10" s="618"/>
      <c r="I10" s="618"/>
      <c r="J10" s="618"/>
      <c r="K10" s="618"/>
      <c r="L10" s="618"/>
      <c r="M10" s="618"/>
      <c r="N10" s="618"/>
      <c r="O10" s="618"/>
      <c r="P10" s="618"/>
      <c r="Q10" s="619"/>
      <c r="R10" s="620">
        <v>35031</v>
      </c>
      <c r="S10" s="621"/>
      <c r="T10" s="621"/>
      <c r="U10" s="621"/>
      <c r="V10" s="621"/>
      <c r="W10" s="621"/>
      <c r="X10" s="621"/>
      <c r="Y10" s="622"/>
      <c r="Z10" s="673">
        <v>1.3</v>
      </c>
      <c r="AA10" s="673"/>
      <c r="AB10" s="673"/>
      <c r="AC10" s="673"/>
      <c r="AD10" s="674">
        <v>35031</v>
      </c>
      <c r="AE10" s="674"/>
      <c r="AF10" s="674"/>
      <c r="AG10" s="674"/>
      <c r="AH10" s="674"/>
      <c r="AI10" s="674"/>
      <c r="AJ10" s="674"/>
      <c r="AK10" s="674"/>
      <c r="AL10" s="643">
        <v>2.2000000000000002</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2072</v>
      </c>
      <c r="BH10" s="621"/>
      <c r="BI10" s="621"/>
      <c r="BJ10" s="621"/>
      <c r="BK10" s="621"/>
      <c r="BL10" s="621"/>
      <c r="BM10" s="621"/>
      <c r="BN10" s="622"/>
      <c r="BO10" s="673">
        <v>1.3</v>
      </c>
      <c r="BP10" s="673"/>
      <c r="BQ10" s="673"/>
      <c r="BR10" s="673"/>
      <c r="BS10" s="626" t="s">
        <v>113</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8</v>
      </c>
      <c r="CS10" s="621"/>
      <c r="CT10" s="621"/>
      <c r="CU10" s="621"/>
      <c r="CV10" s="621"/>
      <c r="CW10" s="621"/>
      <c r="CX10" s="621"/>
      <c r="CY10" s="622"/>
      <c r="CZ10" s="673">
        <v>0</v>
      </c>
      <c r="DA10" s="673"/>
      <c r="DB10" s="673"/>
      <c r="DC10" s="673"/>
      <c r="DD10" s="626" t="s">
        <v>113</v>
      </c>
      <c r="DE10" s="621"/>
      <c r="DF10" s="621"/>
      <c r="DG10" s="621"/>
      <c r="DH10" s="621"/>
      <c r="DI10" s="621"/>
      <c r="DJ10" s="621"/>
      <c r="DK10" s="621"/>
      <c r="DL10" s="621"/>
      <c r="DM10" s="621"/>
      <c r="DN10" s="621"/>
      <c r="DO10" s="621"/>
      <c r="DP10" s="622"/>
      <c r="DQ10" s="626">
        <v>8</v>
      </c>
      <c r="DR10" s="621"/>
      <c r="DS10" s="621"/>
      <c r="DT10" s="621"/>
      <c r="DU10" s="621"/>
      <c r="DV10" s="621"/>
      <c r="DW10" s="621"/>
      <c r="DX10" s="621"/>
      <c r="DY10" s="621"/>
      <c r="DZ10" s="621"/>
      <c r="EA10" s="621"/>
      <c r="EB10" s="621"/>
      <c r="EC10" s="656"/>
    </row>
    <row r="11" spans="2:143" ht="11.25" customHeight="1" x14ac:dyDescent="0.15">
      <c r="B11" s="617" t="s">
        <v>231</v>
      </c>
      <c r="C11" s="618"/>
      <c r="D11" s="618"/>
      <c r="E11" s="618"/>
      <c r="F11" s="618"/>
      <c r="G11" s="618"/>
      <c r="H11" s="618"/>
      <c r="I11" s="618"/>
      <c r="J11" s="618"/>
      <c r="K11" s="618"/>
      <c r="L11" s="618"/>
      <c r="M11" s="618"/>
      <c r="N11" s="618"/>
      <c r="O11" s="618"/>
      <c r="P11" s="618"/>
      <c r="Q11" s="619"/>
      <c r="R11" s="620" t="s">
        <v>113</v>
      </c>
      <c r="S11" s="621"/>
      <c r="T11" s="621"/>
      <c r="U11" s="621"/>
      <c r="V11" s="621"/>
      <c r="W11" s="621"/>
      <c r="X11" s="621"/>
      <c r="Y11" s="622"/>
      <c r="Z11" s="673" t="s">
        <v>113</v>
      </c>
      <c r="AA11" s="673"/>
      <c r="AB11" s="673"/>
      <c r="AC11" s="673"/>
      <c r="AD11" s="674" t="s">
        <v>113</v>
      </c>
      <c r="AE11" s="674"/>
      <c r="AF11" s="674"/>
      <c r="AG11" s="674"/>
      <c r="AH11" s="674"/>
      <c r="AI11" s="674"/>
      <c r="AJ11" s="674"/>
      <c r="AK11" s="674"/>
      <c r="AL11" s="643" t="s">
        <v>113</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872</v>
      </c>
      <c r="BH11" s="621"/>
      <c r="BI11" s="621"/>
      <c r="BJ11" s="621"/>
      <c r="BK11" s="621"/>
      <c r="BL11" s="621"/>
      <c r="BM11" s="621"/>
      <c r="BN11" s="622"/>
      <c r="BO11" s="673">
        <v>0.5</v>
      </c>
      <c r="BP11" s="673"/>
      <c r="BQ11" s="673"/>
      <c r="BR11" s="673"/>
      <c r="BS11" s="626" t="s">
        <v>113</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193851</v>
      </c>
      <c r="CS11" s="621"/>
      <c r="CT11" s="621"/>
      <c r="CU11" s="621"/>
      <c r="CV11" s="621"/>
      <c r="CW11" s="621"/>
      <c r="CX11" s="621"/>
      <c r="CY11" s="622"/>
      <c r="CZ11" s="673">
        <v>7.4</v>
      </c>
      <c r="DA11" s="673"/>
      <c r="DB11" s="673"/>
      <c r="DC11" s="673"/>
      <c r="DD11" s="626">
        <v>60483</v>
      </c>
      <c r="DE11" s="621"/>
      <c r="DF11" s="621"/>
      <c r="DG11" s="621"/>
      <c r="DH11" s="621"/>
      <c r="DI11" s="621"/>
      <c r="DJ11" s="621"/>
      <c r="DK11" s="621"/>
      <c r="DL11" s="621"/>
      <c r="DM11" s="621"/>
      <c r="DN11" s="621"/>
      <c r="DO11" s="621"/>
      <c r="DP11" s="622"/>
      <c r="DQ11" s="626">
        <v>96924</v>
      </c>
      <c r="DR11" s="621"/>
      <c r="DS11" s="621"/>
      <c r="DT11" s="621"/>
      <c r="DU11" s="621"/>
      <c r="DV11" s="621"/>
      <c r="DW11" s="621"/>
      <c r="DX11" s="621"/>
      <c r="DY11" s="621"/>
      <c r="DZ11" s="621"/>
      <c r="EA11" s="621"/>
      <c r="EB11" s="621"/>
      <c r="EC11" s="656"/>
    </row>
    <row r="12" spans="2:143" ht="11.25" customHeight="1" x14ac:dyDescent="0.15">
      <c r="B12" s="617" t="s">
        <v>234</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92056</v>
      </c>
      <c r="BH12" s="621"/>
      <c r="BI12" s="621"/>
      <c r="BJ12" s="621"/>
      <c r="BK12" s="621"/>
      <c r="BL12" s="621"/>
      <c r="BM12" s="621"/>
      <c r="BN12" s="622"/>
      <c r="BO12" s="673">
        <v>57.2</v>
      </c>
      <c r="BP12" s="673"/>
      <c r="BQ12" s="673"/>
      <c r="BR12" s="673"/>
      <c r="BS12" s="626" t="s">
        <v>113</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44778</v>
      </c>
      <c r="CS12" s="621"/>
      <c r="CT12" s="621"/>
      <c r="CU12" s="621"/>
      <c r="CV12" s="621"/>
      <c r="CW12" s="621"/>
      <c r="CX12" s="621"/>
      <c r="CY12" s="622"/>
      <c r="CZ12" s="673">
        <v>1.7</v>
      </c>
      <c r="DA12" s="673"/>
      <c r="DB12" s="673"/>
      <c r="DC12" s="673"/>
      <c r="DD12" s="626" t="s">
        <v>113</v>
      </c>
      <c r="DE12" s="621"/>
      <c r="DF12" s="621"/>
      <c r="DG12" s="621"/>
      <c r="DH12" s="621"/>
      <c r="DI12" s="621"/>
      <c r="DJ12" s="621"/>
      <c r="DK12" s="621"/>
      <c r="DL12" s="621"/>
      <c r="DM12" s="621"/>
      <c r="DN12" s="621"/>
      <c r="DO12" s="621"/>
      <c r="DP12" s="622"/>
      <c r="DQ12" s="626">
        <v>22961</v>
      </c>
      <c r="DR12" s="621"/>
      <c r="DS12" s="621"/>
      <c r="DT12" s="621"/>
      <c r="DU12" s="621"/>
      <c r="DV12" s="621"/>
      <c r="DW12" s="621"/>
      <c r="DX12" s="621"/>
      <c r="DY12" s="621"/>
      <c r="DZ12" s="621"/>
      <c r="EA12" s="621"/>
      <c r="EB12" s="621"/>
      <c r="EC12" s="656"/>
    </row>
    <row r="13" spans="2:143" ht="11.25" customHeight="1" x14ac:dyDescent="0.15">
      <c r="B13" s="617" t="s">
        <v>237</v>
      </c>
      <c r="C13" s="618"/>
      <c r="D13" s="618"/>
      <c r="E13" s="618"/>
      <c r="F13" s="618"/>
      <c r="G13" s="618"/>
      <c r="H13" s="618"/>
      <c r="I13" s="618"/>
      <c r="J13" s="618"/>
      <c r="K13" s="618"/>
      <c r="L13" s="618"/>
      <c r="M13" s="618"/>
      <c r="N13" s="618"/>
      <c r="O13" s="618"/>
      <c r="P13" s="618"/>
      <c r="Q13" s="619"/>
      <c r="R13" s="620">
        <v>2032</v>
      </c>
      <c r="S13" s="621"/>
      <c r="T13" s="621"/>
      <c r="U13" s="621"/>
      <c r="V13" s="621"/>
      <c r="W13" s="621"/>
      <c r="X13" s="621"/>
      <c r="Y13" s="622"/>
      <c r="Z13" s="673">
        <v>0.1</v>
      </c>
      <c r="AA13" s="673"/>
      <c r="AB13" s="673"/>
      <c r="AC13" s="673"/>
      <c r="AD13" s="674">
        <v>2032</v>
      </c>
      <c r="AE13" s="674"/>
      <c r="AF13" s="674"/>
      <c r="AG13" s="674"/>
      <c r="AH13" s="674"/>
      <c r="AI13" s="674"/>
      <c r="AJ13" s="674"/>
      <c r="AK13" s="674"/>
      <c r="AL13" s="643">
        <v>0.1</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81678</v>
      </c>
      <c r="BH13" s="621"/>
      <c r="BI13" s="621"/>
      <c r="BJ13" s="621"/>
      <c r="BK13" s="621"/>
      <c r="BL13" s="621"/>
      <c r="BM13" s="621"/>
      <c r="BN13" s="622"/>
      <c r="BO13" s="673">
        <v>50.8</v>
      </c>
      <c r="BP13" s="673"/>
      <c r="BQ13" s="673"/>
      <c r="BR13" s="673"/>
      <c r="BS13" s="626" t="s">
        <v>113</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182027</v>
      </c>
      <c r="CS13" s="621"/>
      <c r="CT13" s="621"/>
      <c r="CU13" s="621"/>
      <c r="CV13" s="621"/>
      <c r="CW13" s="621"/>
      <c r="CX13" s="621"/>
      <c r="CY13" s="622"/>
      <c r="CZ13" s="673">
        <v>7</v>
      </c>
      <c r="DA13" s="673"/>
      <c r="DB13" s="673"/>
      <c r="DC13" s="673"/>
      <c r="DD13" s="626">
        <v>93061</v>
      </c>
      <c r="DE13" s="621"/>
      <c r="DF13" s="621"/>
      <c r="DG13" s="621"/>
      <c r="DH13" s="621"/>
      <c r="DI13" s="621"/>
      <c r="DJ13" s="621"/>
      <c r="DK13" s="621"/>
      <c r="DL13" s="621"/>
      <c r="DM13" s="621"/>
      <c r="DN13" s="621"/>
      <c r="DO13" s="621"/>
      <c r="DP13" s="622"/>
      <c r="DQ13" s="626">
        <v>101668</v>
      </c>
      <c r="DR13" s="621"/>
      <c r="DS13" s="621"/>
      <c r="DT13" s="621"/>
      <c r="DU13" s="621"/>
      <c r="DV13" s="621"/>
      <c r="DW13" s="621"/>
      <c r="DX13" s="621"/>
      <c r="DY13" s="621"/>
      <c r="DZ13" s="621"/>
      <c r="EA13" s="621"/>
      <c r="EB13" s="621"/>
      <c r="EC13" s="656"/>
    </row>
    <row r="14" spans="2:143" ht="11.25" customHeight="1" x14ac:dyDescent="0.15">
      <c r="B14" s="617" t="s">
        <v>240</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4849</v>
      </c>
      <c r="BH14" s="621"/>
      <c r="BI14" s="621"/>
      <c r="BJ14" s="621"/>
      <c r="BK14" s="621"/>
      <c r="BL14" s="621"/>
      <c r="BM14" s="621"/>
      <c r="BN14" s="622"/>
      <c r="BO14" s="673">
        <v>3</v>
      </c>
      <c r="BP14" s="673"/>
      <c r="BQ14" s="673"/>
      <c r="BR14" s="673"/>
      <c r="BS14" s="626" t="s">
        <v>113</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245022</v>
      </c>
      <c r="CS14" s="621"/>
      <c r="CT14" s="621"/>
      <c r="CU14" s="621"/>
      <c r="CV14" s="621"/>
      <c r="CW14" s="621"/>
      <c r="CX14" s="621"/>
      <c r="CY14" s="622"/>
      <c r="CZ14" s="673">
        <v>9.4</v>
      </c>
      <c r="DA14" s="673"/>
      <c r="DB14" s="673"/>
      <c r="DC14" s="673"/>
      <c r="DD14" s="626">
        <v>48407</v>
      </c>
      <c r="DE14" s="621"/>
      <c r="DF14" s="621"/>
      <c r="DG14" s="621"/>
      <c r="DH14" s="621"/>
      <c r="DI14" s="621"/>
      <c r="DJ14" s="621"/>
      <c r="DK14" s="621"/>
      <c r="DL14" s="621"/>
      <c r="DM14" s="621"/>
      <c r="DN14" s="621"/>
      <c r="DO14" s="621"/>
      <c r="DP14" s="622"/>
      <c r="DQ14" s="626">
        <v>198652</v>
      </c>
      <c r="DR14" s="621"/>
      <c r="DS14" s="621"/>
      <c r="DT14" s="621"/>
      <c r="DU14" s="621"/>
      <c r="DV14" s="621"/>
      <c r="DW14" s="621"/>
      <c r="DX14" s="621"/>
      <c r="DY14" s="621"/>
      <c r="DZ14" s="621"/>
      <c r="EA14" s="621"/>
      <c r="EB14" s="621"/>
      <c r="EC14" s="656"/>
    </row>
    <row r="15" spans="2:143" ht="11.25" customHeight="1" x14ac:dyDescent="0.15">
      <c r="B15" s="617" t="s">
        <v>243</v>
      </c>
      <c r="C15" s="618"/>
      <c r="D15" s="618"/>
      <c r="E15" s="618"/>
      <c r="F15" s="618"/>
      <c r="G15" s="618"/>
      <c r="H15" s="618"/>
      <c r="I15" s="618"/>
      <c r="J15" s="618"/>
      <c r="K15" s="618"/>
      <c r="L15" s="618"/>
      <c r="M15" s="618"/>
      <c r="N15" s="618"/>
      <c r="O15" s="618"/>
      <c r="P15" s="618"/>
      <c r="Q15" s="619"/>
      <c r="R15" s="620">
        <v>356</v>
      </c>
      <c r="S15" s="621"/>
      <c r="T15" s="621"/>
      <c r="U15" s="621"/>
      <c r="V15" s="621"/>
      <c r="W15" s="621"/>
      <c r="X15" s="621"/>
      <c r="Y15" s="622"/>
      <c r="Z15" s="673">
        <v>0</v>
      </c>
      <c r="AA15" s="673"/>
      <c r="AB15" s="673"/>
      <c r="AC15" s="673"/>
      <c r="AD15" s="674">
        <v>356</v>
      </c>
      <c r="AE15" s="674"/>
      <c r="AF15" s="674"/>
      <c r="AG15" s="674"/>
      <c r="AH15" s="674"/>
      <c r="AI15" s="674"/>
      <c r="AJ15" s="674"/>
      <c r="AK15" s="674"/>
      <c r="AL15" s="643">
        <v>0</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11310</v>
      </c>
      <c r="BH15" s="621"/>
      <c r="BI15" s="621"/>
      <c r="BJ15" s="621"/>
      <c r="BK15" s="621"/>
      <c r="BL15" s="621"/>
      <c r="BM15" s="621"/>
      <c r="BN15" s="622"/>
      <c r="BO15" s="673">
        <v>7</v>
      </c>
      <c r="BP15" s="673"/>
      <c r="BQ15" s="673"/>
      <c r="BR15" s="673"/>
      <c r="BS15" s="626" t="s">
        <v>113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209822</v>
      </c>
      <c r="CS15" s="621"/>
      <c r="CT15" s="621"/>
      <c r="CU15" s="621"/>
      <c r="CV15" s="621"/>
      <c r="CW15" s="621"/>
      <c r="CX15" s="621"/>
      <c r="CY15" s="622"/>
      <c r="CZ15" s="673">
        <v>8.1</v>
      </c>
      <c r="DA15" s="673"/>
      <c r="DB15" s="673"/>
      <c r="DC15" s="673"/>
      <c r="DD15" s="626">
        <v>66671</v>
      </c>
      <c r="DE15" s="621"/>
      <c r="DF15" s="621"/>
      <c r="DG15" s="621"/>
      <c r="DH15" s="621"/>
      <c r="DI15" s="621"/>
      <c r="DJ15" s="621"/>
      <c r="DK15" s="621"/>
      <c r="DL15" s="621"/>
      <c r="DM15" s="621"/>
      <c r="DN15" s="621"/>
      <c r="DO15" s="621"/>
      <c r="DP15" s="622"/>
      <c r="DQ15" s="626">
        <v>122380</v>
      </c>
      <c r="DR15" s="621"/>
      <c r="DS15" s="621"/>
      <c r="DT15" s="621"/>
      <c r="DU15" s="621"/>
      <c r="DV15" s="621"/>
      <c r="DW15" s="621"/>
      <c r="DX15" s="621"/>
      <c r="DY15" s="621"/>
      <c r="DZ15" s="621"/>
      <c r="EA15" s="621"/>
      <c r="EB15" s="621"/>
      <c r="EC15" s="656"/>
    </row>
    <row r="16" spans="2:143" ht="11.25" customHeight="1" x14ac:dyDescent="0.15">
      <c r="B16" s="617" t="s">
        <v>246</v>
      </c>
      <c r="C16" s="618"/>
      <c r="D16" s="618"/>
      <c r="E16" s="618"/>
      <c r="F16" s="618"/>
      <c r="G16" s="618"/>
      <c r="H16" s="618"/>
      <c r="I16" s="618"/>
      <c r="J16" s="618"/>
      <c r="K16" s="618"/>
      <c r="L16" s="618"/>
      <c r="M16" s="618"/>
      <c r="N16" s="618"/>
      <c r="O16" s="618"/>
      <c r="P16" s="618"/>
      <c r="Q16" s="619"/>
      <c r="R16" s="620">
        <v>1512589</v>
      </c>
      <c r="S16" s="621"/>
      <c r="T16" s="621"/>
      <c r="U16" s="621"/>
      <c r="V16" s="621"/>
      <c r="W16" s="621"/>
      <c r="X16" s="621"/>
      <c r="Y16" s="622"/>
      <c r="Z16" s="673">
        <v>56</v>
      </c>
      <c r="AA16" s="673"/>
      <c r="AB16" s="673"/>
      <c r="AC16" s="673"/>
      <c r="AD16" s="674">
        <v>1356818</v>
      </c>
      <c r="AE16" s="674"/>
      <c r="AF16" s="674"/>
      <c r="AG16" s="674"/>
      <c r="AH16" s="674"/>
      <c r="AI16" s="674"/>
      <c r="AJ16" s="674"/>
      <c r="AK16" s="674"/>
      <c r="AL16" s="643">
        <v>86.6</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1770</v>
      </c>
      <c r="CS16" s="621"/>
      <c r="CT16" s="621"/>
      <c r="CU16" s="621"/>
      <c r="CV16" s="621"/>
      <c r="CW16" s="621"/>
      <c r="CX16" s="621"/>
      <c r="CY16" s="622"/>
      <c r="CZ16" s="673">
        <v>0.1</v>
      </c>
      <c r="DA16" s="673"/>
      <c r="DB16" s="673"/>
      <c r="DC16" s="673"/>
      <c r="DD16" s="626" t="s">
        <v>113</v>
      </c>
      <c r="DE16" s="621"/>
      <c r="DF16" s="621"/>
      <c r="DG16" s="621"/>
      <c r="DH16" s="621"/>
      <c r="DI16" s="621"/>
      <c r="DJ16" s="621"/>
      <c r="DK16" s="621"/>
      <c r="DL16" s="621"/>
      <c r="DM16" s="621"/>
      <c r="DN16" s="621"/>
      <c r="DO16" s="621"/>
      <c r="DP16" s="622"/>
      <c r="DQ16" s="626">
        <v>1770</v>
      </c>
      <c r="DR16" s="621"/>
      <c r="DS16" s="621"/>
      <c r="DT16" s="621"/>
      <c r="DU16" s="621"/>
      <c r="DV16" s="621"/>
      <c r="DW16" s="621"/>
      <c r="DX16" s="621"/>
      <c r="DY16" s="621"/>
      <c r="DZ16" s="621"/>
      <c r="EA16" s="621"/>
      <c r="EB16" s="621"/>
      <c r="EC16" s="656"/>
    </row>
    <row r="17" spans="2:133" ht="11.25" customHeight="1" x14ac:dyDescent="0.15">
      <c r="B17" s="617" t="s">
        <v>249</v>
      </c>
      <c r="C17" s="618"/>
      <c r="D17" s="618"/>
      <c r="E17" s="618"/>
      <c r="F17" s="618"/>
      <c r="G17" s="618"/>
      <c r="H17" s="618"/>
      <c r="I17" s="618"/>
      <c r="J17" s="618"/>
      <c r="K17" s="618"/>
      <c r="L17" s="618"/>
      <c r="M17" s="618"/>
      <c r="N17" s="618"/>
      <c r="O17" s="618"/>
      <c r="P17" s="618"/>
      <c r="Q17" s="619"/>
      <c r="R17" s="620">
        <v>1356818</v>
      </c>
      <c r="S17" s="621"/>
      <c r="T17" s="621"/>
      <c r="U17" s="621"/>
      <c r="V17" s="621"/>
      <c r="W17" s="621"/>
      <c r="X17" s="621"/>
      <c r="Y17" s="622"/>
      <c r="Z17" s="673">
        <v>50.2</v>
      </c>
      <c r="AA17" s="673"/>
      <c r="AB17" s="673"/>
      <c r="AC17" s="673"/>
      <c r="AD17" s="674">
        <v>1356818</v>
      </c>
      <c r="AE17" s="674"/>
      <c r="AF17" s="674"/>
      <c r="AG17" s="674"/>
      <c r="AH17" s="674"/>
      <c r="AI17" s="674"/>
      <c r="AJ17" s="674"/>
      <c r="AK17" s="674"/>
      <c r="AL17" s="643">
        <v>86.6</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308204</v>
      </c>
      <c r="CS17" s="621"/>
      <c r="CT17" s="621"/>
      <c r="CU17" s="621"/>
      <c r="CV17" s="621"/>
      <c r="CW17" s="621"/>
      <c r="CX17" s="621"/>
      <c r="CY17" s="622"/>
      <c r="CZ17" s="673">
        <v>11.8</v>
      </c>
      <c r="DA17" s="673"/>
      <c r="DB17" s="673"/>
      <c r="DC17" s="673"/>
      <c r="DD17" s="626" t="s">
        <v>113</v>
      </c>
      <c r="DE17" s="621"/>
      <c r="DF17" s="621"/>
      <c r="DG17" s="621"/>
      <c r="DH17" s="621"/>
      <c r="DI17" s="621"/>
      <c r="DJ17" s="621"/>
      <c r="DK17" s="621"/>
      <c r="DL17" s="621"/>
      <c r="DM17" s="621"/>
      <c r="DN17" s="621"/>
      <c r="DO17" s="621"/>
      <c r="DP17" s="622"/>
      <c r="DQ17" s="626">
        <v>308204</v>
      </c>
      <c r="DR17" s="621"/>
      <c r="DS17" s="621"/>
      <c r="DT17" s="621"/>
      <c r="DU17" s="621"/>
      <c r="DV17" s="621"/>
      <c r="DW17" s="621"/>
      <c r="DX17" s="621"/>
      <c r="DY17" s="621"/>
      <c r="DZ17" s="621"/>
      <c r="EA17" s="621"/>
      <c r="EB17" s="621"/>
      <c r="EC17" s="656"/>
    </row>
    <row r="18" spans="2:133" ht="11.25" customHeight="1" x14ac:dyDescent="0.15">
      <c r="B18" s="617" t="s">
        <v>252</v>
      </c>
      <c r="C18" s="618"/>
      <c r="D18" s="618"/>
      <c r="E18" s="618"/>
      <c r="F18" s="618"/>
      <c r="G18" s="618"/>
      <c r="H18" s="618"/>
      <c r="I18" s="618"/>
      <c r="J18" s="618"/>
      <c r="K18" s="618"/>
      <c r="L18" s="618"/>
      <c r="M18" s="618"/>
      <c r="N18" s="618"/>
      <c r="O18" s="618"/>
      <c r="P18" s="618"/>
      <c r="Q18" s="619"/>
      <c r="R18" s="620">
        <v>154667</v>
      </c>
      <c r="S18" s="621"/>
      <c r="T18" s="621"/>
      <c r="U18" s="621"/>
      <c r="V18" s="621"/>
      <c r="W18" s="621"/>
      <c r="X18" s="621"/>
      <c r="Y18" s="622"/>
      <c r="Z18" s="673">
        <v>5.7</v>
      </c>
      <c r="AA18" s="673"/>
      <c r="AB18" s="673"/>
      <c r="AC18" s="673"/>
      <c r="AD18" s="674" t="s">
        <v>113</v>
      </c>
      <c r="AE18" s="674"/>
      <c r="AF18" s="674"/>
      <c r="AG18" s="674"/>
      <c r="AH18" s="674"/>
      <c r="AI18" s="674"/>
      <c r="AJ18" s="674"/>
      <c r="AK18" s="674"/>
      <c r="AL18" s="643" t="s">
        <v>113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15">
      <c r="B19" s="617" t="s">
        <v>255</v>
      </c>
      <c r="C19" s="618"/>
      <c r="D19" s="618"/>
      <c r="E19" s="618"/>
      <c r="F19" s="618"/>
      <c r="G19" s="618"/>
      <c r="H19" s="618"/>
      <c r="I19" s="618"/>
      <c r="J19" s="618"/>
      <c r="K19" s="618"/>
      <c r="L19" s="618"/>
      <c r="M19" s="618"/>
      <c r="N19" s="618"/>
      <c r="O19" s="618"/>
      <c r="P19" s="618"/>
      <c r="Q19" s="619"/>
      <c r="R19" s="620">
        <v>1104</v>
      </c>
      <c r="S19" s="621"/>
      <c r="T19" s="621"/>
      <c r="U19" s="621"/>
      <c r="V19" s="621"/>
      <c r="W19" s="621"/>
      <c r="X19" s="621"/>
      <c r="Y19" s="622"/>
      <c r="Z19" s="673">
        <v>0</v>
      </c>
      <c r="AA19" s="673"/>
      <c r="AB19" s="673"/>
      <c r="AC19" s="673"/>
      <c r="AD19" s="674" t="s">
        <v>113</v>
      </c>
      <c r="AE19" s="674"/>
      <c r="AF19" s="674"/>
      <c r="AG19" s="674"/>
      <c r="AH19" s="674"/>
      <c r="AI19" s="674"/>
      <c r="AJ19" s="674"/>
      <c r="AK19" s="674"/>
      <c r="AL19" s="643" t="s">
        <v>113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t="s">
        <v>113</v>
      </c>
      <c r="BH19" s="621"/>
      <c r="BI19" s="621"/>
      <c r="BJ19" s="621"/>
      <c r="BK19" s="621"/>
      <c r="BL19" s="621"/>
      <c r="BM19" s="621"/>
      <c r="BN19" s="622"/>
      <c r="BO19" s="673" t="s">
        <v>113</v>
      </c>
      <c r="BP19" s="673"/>
      <c r="BQ19" s="673"/>
      <c r="BR19" s="673"/>
      <c r="BS19" s="626" t="s">
        <v>113</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258</v>
      </c>
      <c r="C20" s="618"/>
      <c r="D20" s="618"/>
      <c r="E20" s="618"/>
      <c r="F20" s="618"/>
      <c r="G20" s="618"/>
      <c r="H20" s="618"/>
      <c r="I20" s="618"/>
      <c r="J20" s="618"/>
      <c r="K20" s="618"/>
      <c r="L20" s="618"/>
      <c r="M20" s="618"/>
      <c r="N20" s="618"/>
      <c r="O20" s="618"/>
      <c r="P20" s="618"/>
      <c r="Q20" s="619"/>
      <c r="R20" s="620">
        <v>1721957</v>
      </c>
      <c r="S20" s="621"/>
      <c r="T20" s="621"/>
      <c r="U20" s="621"/>
      <c r="V20" s="621"/>
      <c r="W20" s="621"/>
      <c r="X20" s="621"/>
      <c r="Y20" s="622"/>
      <c r="Z20" s="673">
        <v>63.7</v>
      </c>
      <c r="AA20" s="673"/>
      <c r="AB20" s="673"/>
      <c r="AC20" s="673"/>
      <c r="AD20" s="674">
        <v>1566186</v>
      </c>
      <c r="AE20" s="674"/>
      <c r="AF20" s="674"/>
      <c r="AG20" s="674"/>
      <c r="AH20" s="674"/>
      <c r="AI20" s="674"/>
      <c r="AJ20" s="674"/>
      <c r="AK20" s="674"/>
      <c r="AL20" s="643">
        <v>100</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t="s">
        <v>113</v>
      </c>
      <c r="BH20" s="621"/>
      <c r="BI20" s="621"/>
      <c r="BJ20" s="621"/>
      <c r="BK20" s="621"/>
      <c r="BL20" s="621"/>
      <c r="BM20" s="621"/>
      <c r="BN20" s="622"/>
      <c r="BO20" s="673" t="s">
        <v>113</v>
      </c>
      <c r="BP20" s="673"/>
      <c r="BQ20" s="673"/>
      <c r="BR20" s="673"/>
      <c r="BS20" s="626" t="s">
        <v>113</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2602519</v>
      </c>
      <c r="CS20" s="621"/>
      <c r="CT20" s="621"/>
      <c r="CU20" s="621"/>
      <c r="CV20" s="621"/>
      <c r="CW20" s="621"/>
      <c r="CX20" s="621"/>
      <c r="CY20" s="622"/>
      <c r="CZ20" s="673">
        <v>100</v>
      </c>
      <c r="DA20" s="673"/>
      <c r="DB20" s="673"/>
      <c r="DC20" s="673"/>
      <c r="DD20" s="626">
        <v>345384</v>
      </c>
      <c r="DE20" s="621"/>
      <c r="DF20" s="621"/>
      <c r="DG20" s="621"/>
      <c r="DH20" s="621"/>
      <c r="DI20" s="621"/>
      <c r="DJ20" s="621"/>
      <c r="DK20" s="621"/>
      <c r="DL20" s="621"/>
      <c r="DM20" s="621"/>
      <c r="DN20" s="621"/>
      <c r="DO20" s="621"/>
      <c r="DP20" s="622"/>
      <c r="DQ20" s="626">
        <v>1915957</v>
      </c>
      <c r="DR20" s="621"/>
      <c r="DS20" s="621"/>
      <c r="DT20" s="621"/>
      <c r="DU20" s="621"/>
      <c r="DV20" s="621"/>
      <c r="DW20" s="621"/>
      <c r="DX20" s="621"/>
      <c r="DY20" s="621"/>
      <c r="DZ20" s="621"/>
      <c r="EA20" s="621"/>
      <c r="EB20" s="621"/>
      <c r="EC20" s="656"/>
    </row>
    <row r="21" spans="2:133" ht="11.25" customHeight="1" x14ac:dyDescent="0.15">
      <c r="B21" s="617" t="s">
        <v>261</v>
      </c>
      <c r="C21" s="618"/>
      <c r="D21" s="618"/>
      <c r="E21" s="618"/>
      <c r="F21" s="618"/>
      <c r="G21" s="618"/>
      <c r="H21" s="618"/>
      <c r="I21" s="618"/>
      <c r="J21" s="618"/>
      <c r="K21" s="618"/>
      <c r="L21" s="618"/>
      <c r="M21" s="618"/>
      <c r="N21" s="618"/>
      <c r="O21" s="618"/>
      <c r="P21" s="618"/>
      <c r="Q21" s="619"/>
      <c r="R21" s="620" t="s">
        <v>113</v>
      </c>
      <c r="S21" s="621"/>
      <c r="T21" s="621"/>
      <c r="U21" s="621"/>
      <c r="V21" s="621"/>
      <c r="W21" s="621"/>
      <c r="X21" s="621"/>
      <c r="Y21" s="622"/>
      <c r="Z21" s="673" t="s">
        <v>113</v>
      </c>
      <c r="AA21" s="673"/>
      <c r="AB21" s="673"/>
      <c r="AC21" s="673"/>
      <c r="AD21" s="674" t="s">
        <v>113</v>
      </c>
      <c r="AE21" s="674"/>
      <c r="AF21" s="674"/>
      <c r="AG21" s="674"/>
      <c r="AH21" s="674"/>
      <c r="AI21" s="674"/>
      <c r="AJ21" s="674"/>
      <c r="AK21" s="674"/>
      <c r="AL21" s="643" t="s">
        <v>113</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t="s">
        <v>113</v>
      </c>
      <c r="BH21" s="621"/>
      <c r="BI21" s="621"/>
      <c r="BJ21" s="621"/>
      <c r="BK21" s="621"/>
      <c r="BL21" s="621"/>
      <c r="BM21" s="621"/>
      <c r="BN21" s="622"/>
      <c r="BO21" s="673" t="s">
        <v>113</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263</v>
      </c>
      <c r="C22" s="618"/>
      <c r="D22" s="618"/>
      <c r="E22" s="618"/>
      <c r="F22" s="618"/>
      <c r="G22" s="618"/>
      <c r="H22" s="618"/>
      <c r="I22" s="618"/>
      <c r="J22" s="618"/>
      <c r="K22" s="618"/>
      <c r="L22" s="618"/>
      <c r="M22" s="618"/>
      <c r="N22" s="618"/>
      <c r="O22" s="618"/>
      <c r="P22" s="618"/>
      <c r="Q22" s="619"/>
      <c r="R22" s="620">
        <v>4121</v>
      </c>
      <c r="S22" s="621"/>
      <c r="T22" s="621"/>
      <c r="U22" s="621"/>
      <c r="V22" s="621"/>
      <c r="W22" s="621"/>
      <c r="X22" s="621"/>
      <c r="Y22" s="622"/>
      <c r="Z22" s="673">
        <v>0.2</v>
      </c>
      <c r="AA22" s="673"/>
      <c r="AB22" s="673"/>
      <c r="AC22" s="673"/>
      <c r="AD22" s="674" t="s">
        <v>113</v>
      </c>
      <c r="AE22" s="674"/>
      <c r="AF22" s="674"/>
      <c r="AG22" s="674"/>
      <c r="AH22" s="674"/>
      <c r="AI22" s="674"/>
      <c r="AJ22" s="674"/>
      <c r="AK22" s="674"/>
      <c r="AL22" s="643" t="s">
        <v>113</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266</v>
      </c>
      <c r="C23" s="618"/>
      <c r="D23" s="618"/>
      <c r="E23" s="618"/>
      <c r="F23" s="618"/>
      <c r="G23" s="618"/>
      <c r="H23" s="618"/>
      <c r="I23" s="618"/>
      <c r="J23" s="618"/>
      <c r="K23" s="618"/>
      <c r="L23" s="618"/>
      <c r="M23" s="618"/>
      <c r="N23" s="618"/>
      <c r="O23" s="618"/>
      <c r="P23" s="618"/>
      <c r="Q23" s="619"/>
      <c r="R23" s="620">
        <v>6975</v>
      </c>
      <c r="S23" s="621"/>
      <c r="T23" s="621"/>
      <c r="U23" s="621"/>
      <c r="V23" s="621"/>
      <c r="W23" s="621"/>
      <c r="X23" s="621"/>
      <c r="Y23" s="622"/>
      <c r="Z23" s="673">
        <v>0.3</v>
      </c>
      <c r="AA23" s="673"/>
      <c r="AB23" s="673"/>
      <c r="AC23" s="673"/>
      <c r="AD23" s="674">
        <v>172</v>
      </c>
      <c r="AE23" s="674"/>
      <c r="AF23" s="674"/>
      <c r="AG23" s="674"/>
      <c r="AH23" s="674"/>
      <c r="AI23" s="674"/>
      <c r="AJ23" s="674"/>
      <c r="AK23" s="674"/>
      <c r="AL23" s="643">
        <v>0</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x14ac:dyDescent="0.15">
      <c r="B24" s="617" t="s">
        <v>273</v>
      </c>
      <c r="C24" s="618"/>
      <c r="D24" s="618"/>
      <c r="E24" s="618"/>
      <c r="F24" s="618"/>
      <c r="G24" s="618"/>
      <c r="H24" s="618"/>
      <c r="I24" s="618"/>
      <c r="J24" s="618"/>
      <c r="K24" s="618"/>
      <c r="L24" s="618"/>
      <c r="M24" s="618"/>
      <c r="N24" s="618"/>
      <c r="O24" s="618"/>
      <c r="P24" s="618"/>
      <c r="Q24" s="619"/>
      <c r="R24" s="620">
        <v>5340</v>
      </c>
      <c r="S24" s="621"/>
      <c r="T24" s="621"/>
      <c r="U24" s="621"/>
      <c r="V24" s="621"/>
      <c r="W24" s="621"/>
      <c r="X24" s="621"/>
      <c r="Y24" s="622"/>
      <c r="Z24" s="673">
        <v>0.2</v>
      </c>
      <c r="AA24" s="673"/>
      <c r="AB24" s="673"/>
      <c r="AC24" s="673"/>
      <c r="AD24" s="674" t="s">
        <v>113</v>
      </c>
      <c r="AE24" s="674"/>
      <c r="AF24" s="674"/>
      <c r="AG24" s="674"/>
      <c r="AH24" s="674"/>
      <c r="AI24" s="674"/>
      <c r="AJ24" s="674"/>
      <c r="AK24" s="674"/>
      <c r="AL24" s="643" t="s">
        <v>113</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775041</v>
      </c>
      <c r="CS24" s="671"/>
      <c r="CT24" s="671"/>
      <c r="CU24" s="671"/>
      <c r="CV24" s="671"/>
      <c r="CW24" s="671"/>
      <c r="CX24" s="671"/>
      <c r="CY24" s="718"/>
      <c r="CZ24" s="722">
        <v>29.8</v>
      </c>
      <c r="DA24" s="723"/>
      <c r="DB24" s="723"/>
      <c r="DC24" s="724"/>
      <c r="DD24" s="717">
        <v>659050</v>
      </c>
      <c r="DE24" s="671"/>
      <c r="DF24" s="671"/>
      <c r="DG24" s="671"/>
      <c r="DH24" s="671"/>
      <c r="DI24" s="671"/>
      <c r="DJ24" s="671"/>
      <c r="DK24" s="718"/>
      <c r="DL24" s="717">
        <v>628337</v>
      </c>
      <c r="DM24" s="671"/>
      <c r="DN24" s="671"/>
      <c r="DO24" s="671"/>
      <c r="DP24" s="671"/>
      <c r="DQ24" s="671"/>
      <c r="DR24" s="671"/>
      <c r="DS24" s="671"/>
      <c r="DT24" s="671"/>
      <c r="DU24" s="671"/>
      <c r="DV24" s="718"/>
      <c r="DW24" s="719">
        <v>38.700000000000003</v>
      </c>
      <c r="DX24" s="688"/>
      <c r="DY24" s="688"/>
      <c r="DZ24" s="688"/>
      <c r="EA24" s="688"/>
      <c r="EB24" s="688"/>
      <c r="EC24" s="720"/>
    </row>
    <row r="25" spans="2:133" ht="11.25" customHeight="1" x14ac:dyDescent="0.15">
      <c r="B25" s="617" t="s">
        <v>276</v>
      </c>
      <c r="C25" s="618"/>
      <c r="D25" s="618"/>
      <c r="E25" s="618"/>
      <c r="F25" s="618"/>
      <c r="G25" s="618"/>
      <c r="H25" s="618"/>
      <c r="I25" s="618"/>
      <c r="J25" s="618"/>
      <c r="K25" s="618"/>
      <c r="L25" s="618"/>
      <c r="M25" s="618"/>
      <c r="N25" s="618"/>
      <c r="O25" s="618"/>
      <c r="P25" s="618"/>
      <c r="Q25" s="619"/>
      <c r="R25" s="620">
        <v>127345</v>
      </c>
      <c r="S25" s="621"/>
      <c r="T25" s="621"/>
      <c r="U25" s="621"/>
      <c r="V25" s="621"/>
      <c r="W25" s="621"/>
      <c r="X25" s="621"/>
      <c r="Y25" s="622"/>
      <c r="Z25" s="673">
        <v>4.7</v>
      </c>
      <c r="AA25" s="673"/>
      <c r="AB25" s="673"/>
      <c r="AC25" s="673"/>
      <c r="AD25" s="674" t="s">
        <v>113</v>
      </c>
      <c r="AE25" s="674"/>
      <c r="AF25" s="674"/>
      <c r="AG25" s="674"/>
      <c r="AH25" s="674"/>
      <c r="AI25" s="674"/>
      <c r="AJ25" s="674"/>
      <c r="AK25" s="674"/>
      <c r="AL25" s="643" t="s">
        <v>113</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330484</v>
      </c>
      <c r="CS25" s="639"/>
      <c r="CT25" s="639"/>
      <c r="CU25" s="639"/>
      <c r="CV25" s="639"/>
      <c r="CW25" s="639"/>
      <c r="CX25" s="639"/>
      <c r="CY25" s="640"/>
      <c r="CZ25" s="623">
        <v>12.7</v>
      </c>
      <c r="DA25" s="641"/>
      <c r="DB25" s="641"/>
      <c r="DC25" s="642"/>
      <c r="DD25" s="626">
        <v>314313</v>
      </c>
      <c r="DE25" s="639"/>
      <c r="DF25" s="639"/>
      <c r="DG25" s="639"/>
      <c r="DH25" s="639"/>
      <c r="DI25" s="639"/>
      <c r="DJ25" s="639"/>
      <c r="DK25" s="640"/>
      <c r="DL25" s="626">
        <v>284599</v>
      </c>
      <c r="DM25" s="639"/>
      <c r="DN25" s="639"/>
      <c r="DO25" s="639"/>
      <c r="DP25" s="639"/>
      <c r="DQ25" s="639"/>
      <c r="DR25" s="639"/>
      <c r="DS25" s="639"/>
      <c r="DT25" s="639"/>
      <c r="DU25" s="639"/>
      <c r="DV25" s="640"/>
      <c r="DW25" s="643">
        <v>17.5</v>
      </c>
      <c r="DX25" s="644"/>
      <c r="DY25" s="644"/>
      <c r="DZ25" s="644"/>
      <c r="EA25" s="644"/>
      <c r="EB25" s="644"/>
      <c r="EC25" s="645"/>
    </row>
    <row r="26" spans="2:133" ht="11.25" customHeight="1" x14ac:dyDescent="0.15">
      <c r="B26" s="714" t="s">
        <v>279</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184720</v>
      </c>
      <c r="CS26" s="621"/>
      <c r="CT26" s="621"/>
      <c r="CU26" s="621"/>
      <c r="CV26" s="621"/>
      <c r="CW26" s="621"/>
      <c r="CX26" s="621"/>
      <c r="CY26" s="622"/>
      <c r="CZ26" s="623">
        <v>7.1</v>
      </c>
      <c r="DA26" s="641"/>
      <c r="DB26" s="641"/>
      <c r="DC26" s="642"/>
      <c r="DD26" s="626">
        <v>171627</v>
      </c>
      <c r="DE26" s="621"/>
      <c r="DF26" s="621"/>
      <c r="DG26" s="621"/>
      <c r="DH26" s="621"/>
      <c r="DI26" s="621"/>
      <c r="DJ26" s="621"/>
      <c r="DK26" s="622"/>
      <c r="DL26" s="626" t="s">
        <v>212</v>
      </c>
      <c r="DM26" s="621"/>
      <c r="DN26" s="621"/>
      <c r="DO26" s="621"/>
      <c r="DP26" s="621"/>
      <c r="DQ26" s="621"/>
      <c r="DR26" s="621"/>
      <c r="DS26" s="621"/>
      <c r="DT26" s="621"/>
      <c r="DU26" s="621"/>
      <c r="DV26" s="622"/>
      <c r="DW26" s="643" t="s">
        <v>212</v>
      </c>
      <c r="DX26" s="644"/>
      <c r="DY26" s="644"/>
      <c r="DZ26" s="644"/>
      <c r="EA26" s="644"/>
      <c r="EB26" s="644"/>
      <c r="EC26" s="645"/>
    </row>
    <row r="27" spans="2:133" ht="11.25" customHeight="1" x14ac:dyDescent="0.15">
      <c r="B27" s="617" t="s">
        <v>282</v>
      </c>
      <c r="C27" s="618"/>
      <c r="D27" s="618"/>
      <c r="E27" s="618"/>
      <c r="F27" s="618"/>
      <c r="G27" s="618"/>
      <c r="H27" s="618"/>
      <c r="I27" s="618"/>
      <c r="J27" s="618"/>
      <c r="K27" s="618"/>
      <c r="L27" s="618"/>
      <c r="M27" s="618"/>
      <c r="N27" s="618"/>
      <c r="O27" s="618"/>
      <c r="P27" s="618"/>
      <c r="Q27" s="619"/>
      <c r="R27" s="620">
        <v>368438</v>
      </c>
      <c r="S27" s="621"/>
      <c r="T27" s="621"/>
      <c r="U27" s="621"/>
      <c r="V27" s="621"/>
      <c r="W27" s="621"/>
      <c r="X27" s="621"/>
      <c r="Y27" s="622"/>
      <c r="Z27" s="673">
        <v>13.6</v>
      </c>
      <c r="AA27" s="673"/>
      <c r="AB27" s="673"/>
      <c r="AC27" s="673"/>
      <c r="AD27" s="674" t="s">
        <v>113</v>
      </c>
      <c r="AE27" s="674"/>
      <c r="AF27" s="674"/>
      <c r="AG27" s="674"/>
      <c r="AH27" s="674"/>
      <c r="AI27" s="674"/>
      <c r="AJ27" s="674"/>
      <c r="AK27" s="674"/>
      <c r="AL27" s="643" t="s">
        <v>113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160931</v>
      </c>
      <c r="BH27" s="621"/>
      <c r="BI27" s="621"/>
      <c r="BJ27" s="621"/>
      <c r="BK27" s="621"/>
      <c r="BL27" s="621"/>
      <c r="BM27" s="621"/>
      <c r="BN27" s="622"/>
      <c r="BO27" s="673">
        <v>100</v>
      </c>
      <c r="BP27" s="673"/>
      <c r="BQ27" s="673"/>
      <c r="BR27" s="673"/>
      <c r="BS27" s="626" t="s">
        <v>113</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136353</v>
      </c>
      <c r="CS27" s="639"/>
      <c r="CT27" s="639"/>
      <c r="CU27" s="639"/>
      <c r="CV27" s="639"/>
      <c r="CW27" s="639"/>
      <c r="CX27" s="639"/>
      <c r="CY27" s="640"/>
      <c r="CZ27" s="623">
        <v>5.2</v>
      </c>
      <c r="DA27" s="641"/>
      <c r="DB27" s="641"/>
      <c r="DC27" s="642"/>
      <c r="DD27" s="626">
        <v>36533</v>
      </c>
      <c r="DE27" s="639"/>
      <c r="DF27" s="639"/>
      <c r="DG27" s="639"/>
      <c r="DH27" s="639"/>
      <c r="DI27" s="639"/>
      <c r="DJ27" s="639"/>
      <c r="DK27" s="640"/>
      <c r="DL27" s="626">
        <v>35534</v>
      </c>
      <c r="DM27" s="639"/>
      <c r="DN27" s="639"/>
      <c r="DO27" s="639"/>
      <c r="DP27" s="639"/>
      <c r="DQ27" s="639"/>
      <c r="DR27" s="639"/>
      <c r="DS27" s="639"/>
      <c r="DT27" s="639"/>
      <c r="DU27" s="639"/>
      <c r="DV27" s="640"/>
      <c r="DW27" s="643">
        <v>2.2000000000000002</v>
      </c>
      <c r="DX27" s="644"/>
      <c r="DY27" s="644"/>
      <c r="DZ27" s="644"/>
      <c r="EA27" s="644"/>
      <c r="EB27" s="644"/>
      <c r="EC27" s="645"/>
    </row>
    <row r="28" spans="2:133" ht="11.25" customHeight="1" x14ac:dyDescent="0.15">
      <c r="B28" s="617" t="s">
        <v>285</v>
      </c>
      <c r="C28" s="618"/>
      <c r="D28" s="618"/>
      <c r="E28" s="618"/>
      <c r="F28" s="618"/>
      <c r="G28" s="618"/>
      <c r="H28" s="618"/>
      <c r="I28" s="618"/>
      <c r="J28" s="618"/>
      <c r="K28" s="618"/>
      <c r="L28" s="618"/>
      <c r="M28" s="618"/>
      <c r="N28" s="618"/>
      <c r="O28" s="618"/>
      <c r="P28" s="618"/>
      <c r="Q28" s="619"/>
      <c r="R28" s="620">
        <v>10081</v>
      </c>
      <c r="S28" s="621"/>
      <c r="T28" s="621"/>
      <c r="U28" s="621"/>
      <c r="V28" s="621"/>
      <c r="W28" s="621"/>
      <c r="X28" s="621"/>
      <c r="Y28" s="622"/>
      <c r="Z28" s="673">
        <v>0.4</v>
      </c>
      <c r="AA28" s="673"/>
      <c r="AB28" s="673"/>
      <c r="AC28" s="673"/>
      <c r="AD28" s="674" t="s">
        <v>113</v>
      </c>
      <c r="AE28" s="674"/>
      <c r="AF28" s="674"/>
      <c r="AG28" s="674"/>
      <c r="AH28" s="674"/>
      <c r="AI28" s="674"/>
      <c r="AJ28" s="674"/>
      <c r="AK28" s="674"/>
      <c r="AL28" s="643" t="s">
        <v>113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308204</v>
      </c>
      <c r="CS28" s="621"/>
      <c r="CT28" s="621"/>
      <c r="CU28" s="621"/>
      <c r="CV28" s="621"/>
      <c r="CW28" s="621"/>
      <c r="CX28" s="621"/>
      <c r="CY28" s="622"/>
      <c r="CZ28" s="623">
        <v>11.8</v>
      </c>
      <c r="DA28" s="641"/>
      <c r="DB28" s="641"/>
      <c r="DC28" s="642"/>
      <c r="DD28" s="626">
        <v>308204</v>
      </c>
      <c r="DE28" s="621"/>
      <c r="DF28" s="621"/>
      <c r="DG28" s="621"/>
      <c r="DH28" s="621"/>
      <c r="DI28" s="621"/>
      <c r="DJ28" s="621"/>
      <c r="DK28" s="622"/>
      <c r="DL28" s="626">
        <v>308204</v>
      </c>
      <c r="DM28" s="621"/>
      <c r="DN28" s="621"/>
      <c r="DO28" s="621"/>
      <c r="DP28" s="621"/>
      <c r="DQ28" s="621"/>
      <c r="DR28" s="621"/>
      <c r="DS28" s="621"/>
      <c r="DT28" s="621"/>
      <c r="DU28" s="621"/>
      <c r="DV28" s="622"/>
      <c r="DW28" s="643">
        <v>19</v>
      </c>
      <c r="DX28" s="644"/>
      <c r="DY28" s="644"/>
      <c r="DZ28" s="644"/>
      <c r="EA28" s="644"/>
      <c r="EB28" s="644"/>
      <c r="EC28" s="645"/>
    </row>
    <row r="29" spans="2:133" ht="11.25" customHeight="1" x14ac:dyDescent="0.15">
      <c r="B29" s="617" t="s">
        <v>287</v>
      </c>
      <c r="C29" s="618"/>
      <c r="D29" s="618"/>
      <c r="E29" s="618"/>
      <c r="F29" s="618"/>
      <c r="G29" s="618"/>
      <c r="H29" s="618"/>
      <c r="I29" s="618"/>
      <c r="J29" s="618"/>
      <c r="K29" s="618"/>
      <c r="L29" s="618"/>
      <c r="M29" s="618"/>
      <c r="N29" s="618"/>
      <c r="O29" s="618"/>
      <c r="P29" s="618"/>
      <c r="Q29" s="619"/>
      <c r="R29" s="620">
        <v>11102</v>
      </c>
      <c r="S29" s="621"/>
      <c r="T29" s="621"/>
      <c r="U29" s="621"/>
      <c r="V29" s="621"/>
      <c r="W29" s="621"/>
      <c r="X29" s="621"/>
      <c r="Y29" s="622"/>
      <c r="Z29" s="673">
        <v>0.4</v>
      </c>
      <c r="AA29" s="673"/>
      <c r="AB29" s="673"/>
      <c r="AC29" s="673"/>
      <c r="AD29" s="674" t="s">
        <v>113</v>
      </c>
      <c r="AE29" s="674"/>
      <c r="AF29" s="674"/>
      <c r="AG29" s="674"/>
      <c r="AH29" s="674"/>
      <c r="AI29" s="674"/>
      <c r="AJ29" s="674"/>
      <c r="AK29" s="674"/>
      <c r="AL29" s="643" t="s">
        <v>113</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59</v>
      </c>
      <c r="CG29" s="654"/>
      <c r="CH29" s="654"/>
      <c r="CI29" s="654"/>
      <c r="CJ29" s="654"/>
      <c r="CK29" s="654"/>
      <c r="CL29" s="654"/>
      <c r="CM29" s="654"/>
      <c r="CN29" s="654"/>
      <c r="CO29" s="654"/>
      <c r="CP29" s="654"/>
      <c r="CQ29" s="655"/>
      <c r="CR29" s="620">
        <v>307583</v>
      </c>
      <c r="CS29" s="639"/>
      <c r="CT29" s="639"/>
      <c r="CU29" s="639"/>
      <c r="CV29" s="639"/>
      <c r="CW29" s="639"/>
      <c r="CX29" s="639"/>
      <c r="CY29" s="640"/>
      <c r="CZ29" s="623">
        <v>11.8</v>
      </c>
      <c r="DA29" s="641"/>
      <c r="DB29" s="641"/>
      <c r="DC29" s="642"/>
      <c r="DD29" s="626">
        <v>307583</v>
      </c>
      <c r="DE29" s="639"/>
      <c r="DF29" s="639"/>
      <c r="DG29" s="639"/>
      <c r="DH29" s="639"/>
      <c r="DI29" s="639"/>
      <c r="DJ29" s="639"/>
      <c r="DK29" s="640"/>
      <c r="DL29" s="626">
        <v>307583</v>
      </c>
      <c r="DM29" s="639"/>
      <c r="DN29" s="639"/>
      <c r="DO29" s="639"/>
      <c r="DP29" s="639"/>
      <c r="DQ29" s="639"/>
      <c r="DR29" s="639"/>
      <c r="DS29" s="639"/>
      <c r="DT29" s="639"/>
      <c r="DU29" s="639"/>
      <c r="DV29" s="640"/>
      <c r="DW29" s="643">
        <v>18.899999999999999</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v>223429</v>
      </c>
      <c r="S30" s="621"/>
      <c r="T30" s="621"/>
      <c r="U30" s="621"/>
      <c r="V30" s="621"/>
      <c r="W30" s="621"/>
      <c r="X30" s="621"/>
      <c r="Y30" s="622"/>
      <c r="Z30" s="673">
        <v>8.3000000000000007</v>
      </c>
      <c r="AA30" s="673"/>
      <c r="AB30" s="673"/>
      <c r="AC30" s="673"/>
      <c r="AD30" s="674" t="s">
        <v>113</v>
      </c>
      <c r="AE30" s="674"/>
      <c r="AF30" s="674"/>
      <c r="AG30" s="674"/>
      <c r="AH30" s="674"/>
      <c r="AI30" s="674"/>
      <c r="AJ30" s="674"/>
      <c r="AK30" s="674"/>
      <c r="AL30" s="643" t="s">
        <v>113</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98.8</v>
      </c>
      <c r="BH30" s="687"/>
      <c r="BI30" s="687"/>
      <c r="BJ30" s="687"/>
      <c r="BK30" s="687"/>
      <c r="BL30" s="687"/>
      <c r="BM30" s="688">
        <v>93.7</v>
      </c>
      <c r="BN30" s="687"/>
      <c r="BO30" s="687"/>
      <c r="BP30" s="687"/>
      <c r="BQ30" s="689"/>
      <c r="BR30" s="686">
        <v>98.7</v>
      </c>
      <c r="BS30" s="687"/>
      <c r="BT30" s="687"/>
      <c r="BU30" s="687"/>
      <c r="BV30" s="687"/>
      <c r="BW30" s="687"/>
      <c r="BX30" s="688">
        <v>92.9</v>
      </c>
      <c r="BY30" s="687"/>
      <c r="BZ30" s="687"/>
      <c r="CA30" s="687"/>
      <c r="CB30" s="689"/>
      <c r="CD30" s="692"/>
      <c r="CE30" s="693"/>
      <c r="CF30" s="657" t="s">
        <v>294</v>
      </c>
      <c r="CG30" s="654"/>
      <c r="CH30" s="654"/>
      <c r="CI30" s="654"/>
      <c r="CJ30" s="654"/>
      <c r="CK30" s="654"/>
      <c r="CL30" s="654"/>
      <c r="CM30" s="654"/>
      <c r="CN30" s="654"/>
      <c r="CO30" s="654"/>
      <c r="CP30" s="654"/>
      <c r="CQ30" s="655"/>
      <c r="CR30" s="620">
        <v>287502</v>
      </c>
      <c r="CS30" s="621"/>
      <c r="CT30" s="621"/>
      <c r="CU30" s="621"/>
      <c r="CV30" s="621"/>
      <c r="CW30" s="621"/>
      <c r="CX30" s="621"/>
      <c r="CY30" s="622"/>
      <c r="CZ30" s="623">
        <v>11</v>
      </c>
      <c r="DA30" s="641"/>
      <c r="DB30" s="641"/>
      <c r="DC30" s="642"/>
      <c r="DD30" s="626">
        <v>287502</v>
      </c>
      <c r="DE30" s="621"/>
      <c r="DF30" s="621"/>
      <c r="DG30" s="621"/>
      <c r="DH30" s="621"/>
      <c r="DI30" s="621"/>
      <c r="DJ30" s="621"/>
      <c r="DK30" s="622"/>
      <c r="DL30" s="626">
        <v>287502</v>
      </c>
      <c r="DM30" s="621"/>
      <c r="DN30" s="621"/>
      <c r="DO30" s="621"/>
      <c r="DP30" s="621"/>
      <c r="DQ30" s="621"/>
      <c r="DR30" s="621"/>
      <c r="DS30" s="621"/>
      <c r="DT30" s="621"/>
      <c r="DU30" s="621"/>
      <c r="DV30" s="622"/>
      <c r="DW30" s="643">
        <v>17.7</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53909</v>
      </c>
      <c r="S31" s="621"/>
      <c r="T31" s="621"/>
      <c r="U31" s="621"/>
      <c r="V31" s="621"/>
      <c r="W31" s="621"/>
      <c r="X31" s="621"/>
      <c r="Y31" s="622"/>
      <c r="Z31" s="673">
        <v>2</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98.8</v>
      </c>
      <c r="BH31" s="639"/>
      <c r="BI31" s="639"/>
      <c r="BJ31" s="639"/>
      <c r="BK31" s="639"/>
      <c r="BL31" s="639"/>
      <c r="BM31" s="675">
        <v>91.9</v>
      </c>
      <c r="BN31" s="685"/>
      <c r="BO31" s="685"/>
      <c r="BP31" s="685"/>
      <c r="BQ31" s="649"/>
      <c r="BR31" s="684">
        <v>99</v>
      </c>
      <c r="BS31" s="639"/>
      <c r="BT31" s="639"/>
      <c r="BU31" s="639"/>
      <c r="BV31" s="639"/>
      <c r="BW31" s="639"/>
      <c r="BX31" s="675">
        <v>91</v>
      </c>
      <c r="BY31" s="685"/>
      <c r="BZ31" s="685"/>
      <c r="CA31" s="685"/>
      <c r="CB31" s="649"/>
      <c r="CD31" s="692"/>
      <c r="CE31" s="693"/>
      <c r="CF31" s="657" t="s">
        <v>298</v>
      </c>
      <c r="CG31" s="654"/>
      <c r="CH31" s="654"/>
      <c r="CI31" s="654"/>
      <c r="CJ31" s="654"/>
      <c r="CK31" s="654"/>
      <c r="CL31" s="654"/>
      <c r="CM31" s="654"/>
      <c r="CN31" s="654"/>
      <c r="CO31" s="654"/>
      <c r="CP31" s="654"/>
      <c r="CQ31" s="655"/>
      <c r="CR31" s="620">
        <v>20081</v>
      </c>
      <c r="CS31" s="639"/>
      <c r="CT31" s="639"/>
      <c r="CU31" s="639"/>
      <c r="CV31" s="639"/>
      <c r="CW31" s="639"/>
      <c r="CX31" s="639"/>
      <c r="CY31" s="640"/>
      <c r="CZ31" s="623">
        <v>0.8</v>
      </c>
      <c r="DA31" s="641"/>
      <c r="DB31" s="641"/>
      <c r="DC31" s="642"/>
      <c r="DD31" s="626">
        <v>20081</v>
      </c>
      <c r="DE31" s="639"/>
      <c r="DF31" s="639"/>
      <c r="DG31" s="639"/>
      <c r="DH31" s="639"/>
      <c r="DI31" s="639"/>
      <c r="DJ31" s="639"/>
      <c r="DK31" s="640"/>
      <c r="DL31" s="626">
        <v>20081</v>
      </c>
      <c r="DM31" s="639"/>
      <c r="DN31" s="639"/>
      <c r="DO31" s="639"/>
      <c r="DP31" s="639"/>
      <c r="DQ31" s="639"/>
      <c r="DR31" s="639"/>
      <c r="DS31" s="639"/>
      <c r="DT31" s="639"/>
      <c r="DU31" s="639"/>
      <c r="DV31" s="640"/>
      <c r="DW31" s="643">
        <v>1.2</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83319</v>
      </c>
      <c r="S32" s="621"/>
      <c r="T32" s="621"/>
      <c r="U32" s="621"/>
      <c r="V32" s="621"/>
      <c r="W32" s="621"/>
      <c r="X32" s="621"/>
      <c r="Y32" s="622"/>
      <c r="Z32" s="673">
        <v>3.1</v>
      </c>
      <c r="AA32" s="673"/>
      <c r="AB32" s="673"/>
      <c r="AC32" s="673"/>
      <c r="AD32" s="674">
        <v>6</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98.4</v>
      </c>
      <c r="BH32" s="605"/>
      <c r="BI32" s="605"/>
      <c r="BJ32" s="605"/>
      <c r="BK32" s="605"/>
      <c r="BL32" s="605"/>
      <c r="BM32" s="668">
        <v>93.2</v>
      </c>
      <c r="BN32" s="605"/>
      <c r="BO32" s="605"/>
      <c r="BP32" s="605"/>
      <c r="BQ32" s="662"/>
      <c r="BR32" s="683">
        <v>98.1</v>
      </c>
      <c r="BS32" s="605"/>
      <c r="BT32" s="605"/>
      <c r="BU32" s="605"/>
      <c r="BV32" s="605"/>
      <c r="BW32" s="605"/>
      <c r="BX32" s="668">
        <v>92.1</v>
      </c>
      <c r="BY32" s="605"/>
      <c r="BZ32" s="605"/>
      <c r="CA32" s="605"/>
      <c r="CB32" s="662"/>
      <c r="CD32" s="694"/>
      <c r="CE32" s="695"/>
      <c r="CF32" s="657" t="s">
        <v>301</v>
      </c>
      <c r="CG32" s="654"/>
      <c r="CH32" s="654"/>
      <c r="CI32" s="654"/>
      <c r="CJ32" s="654"/>
      <c r="CK32" s="654"/>
      <c r="CL32" s="654"/>
      <c r="CM32" s="654"/>
      <c r="CN32" s="654"/>
      <c r="CO32" s="654"/>
      <c r="CP32" s="654"/>
      <c r="CQ32" s="655"/>
      <c r="CR32" s="620">
        <v>621</v>
      </c>
      <c r="CS32" s="621"/>
      <c r="CT32" s="621"/>
      <c r="CU32" s="621"/>
      <c r="CV32" s="621"/>
      <c r="CW32" s="621"/>
      <c r="CX32" s="621"/>
      <c r="CY32" s="622"/>
      <c r="CZ32" s="623">
        <v>0</v>
      </c>
      <c r="DA32" s="641"/>
      <c r="DB32" s="641"/>
      <c r="DC32" s="642"/>
      <c r="DD32" s="626">
        <v>621</v>
      </c>
      <c r="DE32" s="621"/>
      <c r="DF32" s="621"/>
      <c r="DG32" s="621"/>
      <c r="DH32" s="621"/>
      <c r="DI32" s="621"/>
      <c r="DJ32" s="621"/>
      <c r="DK32" s="622"/>
      <c r="DL32" s="626">
        <v>621</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v>85939</v>
      </c>
      <c r="S33" s="621"/>
      <c r="T33" s="621"/>
      <c r="U33" s="621"/>
      <c r="V33" s="621"/>
      <c r="W33" s="621"/>
      <c r="X33" s="621"/>
      <c r="Y33" s="622"/>
      <c r="Z33" s="673">
        <v>3.2</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1480324</v>
      </c>
      <c r="CS33" s="639"/>
      <c r="CT33" s="639"/>
      <c r="CU33" s="639"/>
      <c r="CV33" s="639"/>
      <c r="CW33" s="639"/>
      <c r="CX33" s="639"/>
      <c r="CY33" s="640"/>
      <c r="CZ33" s="623">
        <v>56.9</v>
      </c>
      <c r="DA33" s="641"/>
      <c r="DB33" s="641"/>
      <c r="DC33" s="642"/>
      <c r="DD33" s="626">
        <v>1207041</v>
      </c>
      <c r="DE33" s="639"/>
      <c r="DF33" s="639"/>
      <c r="DG33" s="639"/>
      <c r="DH33" s="639"/>
      <c r="DI33" s="639"/>
      <c r="DJ33" s="639"/>
      <c r="DK33" s="640"/>
      <c r="DL33" s="626">
        <v>765041</v>
      </c>
      <c r="DM33" s="639"/>
      <c r="DN33" s="639"/>
      <c r="DO33" s="639"/>
      <c r="DP33" s="639"/>
      <c r="DQ33" s="639"/>
      <c r="DR33" s="639"/>
      <c r="DS33" s="639"/>
      <c r="DT33" s="639"/>
      <c r="DU33" s="639"/>
      <c r="DV33" s="640"/>
      <c r="DW33" s="643">
        <v>47.1</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476989</v>
      </c>
      <c r="CS34" s="621"/>
      <c r="CT34" s="621"/>
      <c r="CU34" s="621"/>
      <c r="CV34" s="621"/>
      <c r="CW34" s="621"/>
      <c r="CX34" s="621"/>
      <c r="CY34" s="622"/>
      <c r="CZ34" s="623">
        <v>18.3</v>
      </c>
      <c r="DA34" s="641"/>
      <c r="DB34" s="641"/>
      <c r="DC34" s="642"/>
      <c r="DD34" s="626">
        <v>353219</v>
      </c>
      <c r="DE34" s="621"/>
      <c r="DF34" s="621"/>
      <c r="DG34" s="621"/>
      <c r="DH34" s="621"/>
      <c r="DI34" s="621"/>
      <c r="DJ34" s="621"/>
      <c r="DK34" s="622"/>
      <c r="DL34" s="626">
        <v>184734</v>
      </c>
      <c r="DM34" s="621"/>
      <c r="DN34" s="621"/>
      <c r="DO34" s="621"/>
      <c r="DP34" s="621"/>
      <c r="DQ34" s="621"/>
      <c r="DR34" s="621"/>
      <c r="DS34" s="621"/>
      <c r="DT34" s="621"/>
      <c r="DU34" s="621"/>
      <c r="DV34" s="622"/>
      <c r="DW34" s="643">
        <v>11.4</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v>57439</v>
      </c>
      <c r="S35" s="621"/>
      <c r="T35" s="621"/>
      <c r="U35" s="621"/>
      <c r="V35" s="621"/>
      <c r="W35" s="621"/>
      <c r="X35" s="621"/>
      <c r="Y35" s="622"/>
      <c r="Z35" s="673">
        <v>2.1</v>
      </c>
      <c r="AA35" s="673"/>
      <c r="AB35" s="673"/>
      <c r="AC35" s="673"/>
      <c r="AD35" s="674" t="s">
        <v>113</v>
      </c>
      <c r="AE35" s="674"/>
      <c r="AF35" s="674"/>
      <c r="AG35" s="674"/>
      <c r="AH35" s="674"/>
      <c r="AI35" s="674"/>
      <c r="AJ35" s="674"/>
      <c r="AK35" s="674"/>
      <c r="AL35" s="643" t="s">
        <v>113</v>
      </c>
      <c r="AM35" s="675"/>
      <c r="AN35" s="675"/>
      <c r="AO35" s="676"/>
      <c r="AP35" s="188"/>
      <c r="AQ35" s="677" t="s">
        <v>309</v>
      </c>
      <c r="AR35" s="678"/>
      <c r="AS35" s="678"/>
      <c r="AT35" s="678"/>
      <c r="AU35" s="678"/>
      <c r="AV35" s="678"/>
      <c r="AW35" s="678"/>
      <c r="AX35" s="678"/>
      <c r="AY35" s="679"/>
      <c r="AZ35" s="670">
        <v>329646</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t="s">
        <v>212</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18424</v>
      </c>
      <c r="CS35" s="639"/>
      <c r="CT35" s="639"/>
      <c r="CU35" s="639"/>
      <c r="CV35" s="639"/>
      <c r="CW35" s="639"/>
      <c r="CX35" s="639"/>
      <c r="CY35" s="640"/>
      <c r="CZ35" s="623">
        <v>0.7</v>
      </c>
      <c r="DA35" s="641"/>
      <c r="DB35" s="641"/>
      <c r="DC35" s="642"/>
      <c r="DD35" s="626">
        <v>13153</v>
      </c>
      <c r="DE35" s="639"/>
      <c r="DF35" s="639"/>
      <c r="DG35" s="639"/>
      <c r="DH35" s="639"/>
      <c r="DI35" s="639"/>
      <c r="DJ35" s="639"/>
      <c r="DK35" s="640"/>
      <c r="DL35" s="626">
        <v>8258</v>
      </c>
      <c r="DM35" s="639"/>
      <c r="DN35" s="639"/>
      <c r="DO35" s="639"/>
      <c r="DP35" s="639"/>
      <c r="DQ35" s="639"/>
      <c r="DR35" s="639"/>
      <c r="DS35" s="639"/>
      <c r="DT35" s="639"/>
      <c r="DU35" s="639"/>
      <c r="DV35" s="640"/>
      <c r="DW35" s="643">
        <v>0.5</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2701955</v>
      </c>
      <c r="S36" s="661"/>
      <c r="T36" s="661"/>
      <c r="U36" s="661"/>
      <c r="V36" s="661"/>
      <c r="W36" s="661"/>
      <c r="X36" s="661"/>
      <c r="Y36" s="664"/>
      <c r="Z36" s="665">
        <v>100</v>
      </c>
      <c r="AA36" s="665"/>
      <c r="AB36" s="665"/>
      <c r="AC36" s="665"/>
      <c r="AD36" s="666">
        <v>1566364</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124086</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-21993</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456662</v>
      </c>
      <c r="CS36" s="621"/>
      <c r="CT36" s="621"/>
      <c r="CU36" s="621"/>
      <c r="CV36" s="621"/>
      <c r="CW36" s="621"/>
      <c r="CX36" s="621"/>
      <c r="CY36" s="622"/>
      <c r="CZ36" s="623">
        <v>17.5</v>
      </c>
      <c r="DA36" s="641"/>
      <c r="DB36" s="641"/>
      <c r="DC36" s="642"/>
      <c r="DD36" s="626">
        <v>426228</v>
      </c>
      <c r="DE36" s="621"/>
      <c r="DF36" s="621"/>
      <c r="DG36" s="621"/>
      <c r="DH36" s="621"/>
      <c r="DI36" s="621"/>
      <c r="DJ36" s="621"/>
      <c r="DK36" s="622"/>
      <c r="DL36" s="626">
        <v>391786</v>
      </c>
      <c r="DM36" s="621"/>
      <c r="DN36" s="621"/>
      <c r="DO36" s="621"/>
      <c r="DP36" s="621"/>
      <c r="DQ36" s="621"/>
      <c r="DR36" s="621"/>
      <c r="DS36" s="621"/>
      <c r="DT36" s="621"/>
      <c r="DU36" s="621"/>
      <c r="DV36" s="622"/>
      <c r="DW36" s="643">
        <v>24.1</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v>27182</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450</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317866</v>
      </c>
      <c r="CS37" s="639"/>
      <c r="CT37" s="639"/>
      <c r="CU37" s="639"/>
      <c r="CV37" s="639"/>
      <c r="CW37" s="639"/>
      <c r="CX37" s="639"/>
      <c r="CY37" s="640"/>
      <c r="CZ37" s="623">
        <v>12.2</v>
      </c>
      <c r="DA37" s="641"/>
      <c r="DB37" s="641"/>
      <c r="DC37" s="642"/>
      <c r="DD37" s="626">
        <v>317429</v>
      </c>
      <c r="DE37" s="639"/>
      <c r="DF37" s="639"/>
      <c r="DG37" s="639"/>
      <c r="DH37" s="639"/>
      <c r="DI37" s="639"/>
      <c r="DJ37" s="639"/>
      <c r="DK37" s="640"/>
      <c r="DL37" s="626">
        <v>312814</v>
      </c>
      <c r="DM37" s="639"/>
      <c r="DN37" s="639"/>
      <c r="DO37" s="639"/>
      <c r="DP37" s="639"/>
      <c r="DQ37" s="639"/>
      <c r="DR37" s="639"/>
      <c r="DS37" s="639"/>
      <c r="DT37" s="639"/>
      <c r="DU37" s="639"/>
      <c r="DV37" s="640"/>
      <c r="DW37" s="643">
        <v>19.3</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v>22797</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789</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306849</v>
      </c>
      <c r="CS38" s="621"/>
      <c r="CT38" s="621"/>
      <c r="CU38" s="621"/>
      <c r="CV38" s="621"/>
      <c r="CW38" s="621"/>
      <c r="CX38" s="621"/>
      <c r="CY38" s="622"/>
      <c r="CZ38" s="623">
        <v>11.8</v>
      </c>
      <c r="DA38" s="641"/>
      <c r="DB38" s="641"/>
      <c r="DC38" s="642"/>
      <c r="DD38" s="626">
        <v>280551</v>
      </c>
      <c r="DE38" s="621"/>
      <c r="DF38" s="621"/>
      <c r="DG38" s="621"/>
      <c r="DH38" s="621"/>
      <c r="DI38" s="621"/>
      <c r="DJ38" s="621"/>
      <c r="DK38" s="622"/>
      <c r="DL38" s="626">
        <v>180263</v>
      </c>
      <c r="DM38" s="621"/>
      <c r="DN38" s="621"/>
      <c r="DO38" s="621"/>
      <c r="DP38" s="621"/>
      <c r="DQ38" s="621"/>
      <c r="DR38" s="621"/>
      <c r="DS38" s="621"/>
      <c r="DT38" s="621"/>
      <c r="DU38" s="621"/>
      <c r="DV38" s="622"/>
      <c r="DW38" s="643">
        <v>11.1</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t="s">
        <v>323</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100</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202540</v>
      </c>
      <c r="CS39" s="639"/>
      <c r="CT39" s="639"/>
      <c r="CU39" s="639"/>
      <c r="CV39" s="639"/>
      <c r="CW39" s="639"/>
      <c r="CX39" s="639"/>
      <c r="CY39" s="640"/>
      <c r="CZ39" s="623">
        <v>7.8</v>
      </c>
      <c r="DA39" s="641"/>
      <c r="DB39" s="641"/>
      <c r="DC39" s="642"/>
      <c r="DD39" s="626">
        <v>133540</v>
      </c>
      <c r="DE39" s="639"/>
      <c r="DF39" s="639"/>
      <c r="DG39" s="639"/>
      <c r="DH39" s="639"/>
      <c r="DI39" s="639"/>
      <c r="DJ39" s="639"/>
      <c r="DK39" s="640"/>
      <c r="DL39" s="626" t="s">
        <v>323</v>
      </c>
      <c r="DM39" s="639"/>
      <c r="DN39" s="639"/>
      <c r="DO39" s="639"/>
      <c r="DP39" s="639"/>
      <c r="DQ39" s="639"/>
      <c r="DR39" s="639"/>
      <c r="DS39" s="639"/>
      <c r="DT39" s="639"/>
      <c r="DU39" s="639"/>
      <c r="DV39" s="640"/>
      <c r="DW39" s="643" t="s">
        <v>323</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62759</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141</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18860</v>
      </c>
      <c r="CS40" s="621"/>
      <c r="CT40" s="621"/>
      <c r="CU40" s="621"/>
      <c r="CV40" s="621"/>
      <c r="CW40" s="621"/>
      <c r="CX40" s="621"/>
      <c r="CY40" s="622"/>
      <c r="CZ40" s="623">
        <v>0.7</v>
      </c>
      <c r="DA40" s="641"/>
      <c r="DB40" s="641"/>
      <c r="DC40" s="642"/>
      <c r="DD40" s="626">
        <v>350</v>
      </c>
      <c r="DE40" s="621"/>
      <c r="DF40" s="621"/>
      <c r="DG40" s="621"/>
      <c r="DH40" s="621"/>
      <c r="DI40" s="621"/>
      <c r="DJ40" s="621"/>
      <c r="DK40" s="622"/>
      <c r="DL40" s="626" t="s">
        <v>323</v>
      </c>
      <c r="DM40" s="621"/>
      <c r="DN40" s="621"/>
      <c r="DO40" s="621"/>
      <c r="DP40" s="621"/>
      <c r="DQ40" s="621"/>
      <c r="DR40" s="621"/>
      <c r="DS40" s="621"/>
      <c r="DT40" s="621"/>
      <c r="DU40" s="621"/>
      <c r="DV40" s="622"/>
      <c r="DW40" s="643" t="s">
        <v>323</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92822</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287</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347154</v>
      </c>
      <c r="CS42" s="621"/>
      <c r="CT42" s="621"/>
      <c r="CU42" s="621"/>
      <c r="CV42" s="621"/>
      <c r="CW42" s="621"/>
      <c r="CX42" s="621"/>
      <c r="CY42" s="622"/>
      <c r="CZ42" s="623">
        <v>13.3</v>
      </c>
      <c r="DA42" s="624"/>
      <c r="DB42" s="624"/>
      <c r="DC42" s="625"/>
      <c r="DD42" s="626">
        <v>49866</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17790</v>
      </c>
      <c r="CS43" s="639"/>
      <c r="CT43" s="639"/>
      <c r="CU43" s="639"/>
      <c r="CV43" s="639"/>
      <c r="CW43" s="639"/>
      <c r="CX43" s="639"/>
      <c r="CY43" s="640"/>
      <c r="CZ43" s="623">
        <v>0.7</v>
      </c>
      <c r="DA43" s="641"/>
      <c r="DB43" s="641"/>
      <c r="DC43" s="642"/>
      <c r="DD43" s="626">
        <v>17790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290</v>
      </c>
      <c r="CE44" s="634"/>
      <c r="CF44" s="617" t="s">
        <v>339</v>
      </c>
      <c r="CG44" s="618"/>
      <c r="CH44" s="618"/>
      <c r="CI44" s="618"/>
      <c r="CJ44" s="618"/>
      <c r="CK44" s="618"/>
      <c r="CL44" s="618"/>
      <c r="CM44" s="618"/>
      <c r="CN44" s="618"/>
      <c r="CO44" s="618"/>
      <c r="CP44" s="618"/>
      <c r="CQ44" s="619"/>
      <c r="CR44" s="620">
        <v>345384</v>
      </c>
      <c r="CS44" s="621"/>
      <c r="CT44" s="621"/>
      <c r="CU44" s="621"/>
      <c r="CV44" s="621"/>
      <c r="CW44" s="621"/>
      <c r="CX44" s="621"/>
      <c r="CY44" s="622"/>
      <c r="CZ44" s="623">
        <v>13.3</v>
      </c>
      <c r="DA44" s="624"/>
      <c r="DB44" s="624"/>
      <c r="DC44" s="625"/>
      <c r="DD44" s="626">
        <v>48096</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59670</v>
      </c>
      <c r="CS45" s="639"/>
      <c r="CT45" s="639"/>
      <c r="CU45" s="639"/>
      <c r="CV45" s="639"/>
      <c r="CW45" s="639"/>
      <c r="CX45" s="639"/>
      <c r="CY45" s="640"/>
      <c r="CZ45" s="623">
        <v>2.2999999999999998</v>
      </c>
      <c r="DA45" s="641"/>
      <c r="DB45" s="641"/>
      <c r="DC45" s="642"/>
      <c r="DD45" s="626">
        <v>1316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269996</v>
      </c>
      <c r="CS46" s="621"/>
      <c r="CT46" s="621"/>
      <c r="CU46" s="621"/>
      <c r="CV46" s="621"/>
      <c r="CW46" s="621"/>
      <c r="CX46" s="621"/>
      <c r="CY46" s="622"/>
      <c r="CZ46" s="623">
        <v>10.4</v>
      </c>
      <c r="DA46" s="624"/>
      <c r="DB46" s="624"/>
      <c r="DC46" s="625"/>
      <c r="DD46" s="626">
        <v>46362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v>1770</v>
      </c>
      <c r="CS47" s="639"/>
      <c r="CT47" s="639"/>
      <c r="CU47" s="639"/>
      <c r="CV47" s="639"/>
      <c r="CW47" s="639"/>
      <c r="CX47" s="639"/>
      <c r="CY47" s="640"/>
      <c r="CZ47" s="623">
        <v>0.1</v>
      </c>
      <c r="DA47" s="641"/>
      <c r="DB47" s="641"/>
      <c r="DC47" s="642"/>
      <c r="DD47" s="626">
        <v>1770</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2602519</v>
      </c>
      <c r="CS49" s="605"/>
      <c r="CT49" s="605"/>
      <c r="CU49" s="605"/>
      <c r="CV49" s="605"/>
      <c r="CW49" s="605"/>
      <c r="CX49" s="605"/>
      <c r="CY49" s="606"/>
      <c r="CZ49" s="607">
        <v>100</v>
      </c>
      <c r="DA49" s="608"/>
      <c r="DB49" s="608"/>
      <c r="DC49" s="609"/>
      <c r="DD49" s="610">
        <v>1915957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367</v>
      </c>
      <c r="C7" s="1080"/>
      <c r="D7" s="1080"/>
      <c r="E7" s="1080"/>
      <c r="F7" s="1080"/>
      <c r="G7" s="1080"/>
      <c r="H7" s="1080"/>
      <c r="I7" s="1080"/>
      <c r="J7" s="1080"/>
      <c r="K7" s="1080"/>
      <c r="L7" s="1080"/>
      <c r="M7" s="1080"/>
      <c r="N7" s="1080"/>
      <c r="O7" s="1080"/>
      <c r="P7" s="1081"/>
      <c r="Q7" s="1133">
        <v>2702</v>
      </c>
      <c r="R7" s="1134"/>
      <c r="S7" s="1134"/>
      <c r="T7" s="1134"/>
      <c r="U7" s="1134"/>
      <c r="V7" s="1134">
        <v>2603</v>
      </c>
      <c r="W7" s="1134"/>
      <c r="X7" s="1134"/>
      <c r="Y7" s="1134"/>
      <c r="Z7" s="1134"/>
      <c r="AA7" s="1134">
        <v>99</v>
      </c>
      <c r="AB7" s="1134"/>
      <c r="AC7" s="1134"/>
      <c r="AD7" s="1134"/>
      <c r="AE7" s="1135"/>
      <c r="AF7" s="1136">
        <v>60</v>
      </c>
      <c r="AG7" s="1137"/>
      <c r="AH7" s="1137"/>
      <c r="AI7" s="1137"/>
      <c r="AJ7" s="1138"/>
      <c r="AK7" s="1120">
        <v>223</v>
      </c>
      <c r="AL7" s="1121"/>
      <c r="AM7" s="1121"/>
      <c r="AN7" s="1121"/>
      <c r="AO7" s="1121"/>
      <c r="AP7" s="1121">
        <v>1534</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545</v>
      </c>
      <c r="BT7" s="1125"/>
      <c r="BU7" s="1125"/>
      <c r="BV7" s="1125"/>
      <c r="BW7" s="1125"/>
      <c r="BX7" s="1125"/>
      <c r="BY7" s="1125"/>
      <c r="BZ7" s="1125"/>
      <c r="CA7" s="1125"/>
      <c r="CB7" s="1125"/>
      <c r="CC7" s="1125"/>
      <c r="CD7" s="1125"/>
      <c r="CE7" s="1125"/>
      <c r="CF7" s="1125"/>
      <c r="CG7" s="1126"/>
      <c r="CH7" s="1117">
        <v>1</v>
      </c>
      <c r="CI7" s="1118"/>
      <c r="CJ7" s="1118"/>
      <c r="CK7" s="1118"/>
      <c r="CL7" s="1119"/>
      <c r="CM7" s="1117">
        <v>37</v>
      </c>
      <c r="CN7" s="1118"/>
      <c r="CO7" s="1118"/>
      <c r="CP7" s="1118"/>
      <c r="CQ7" s="1119"/>
      <c r="CR7" s="1117">
        <v>128</v>
      </c>
      <c r="CS7" s="1118"/>
      <c r="CT7" s="1118"/>
      <c r="CU7" s="1118"/>
      <c r="CV7" s="1119"/>
      <c r="CW7" s="1117" t="s">
        <v>543</v>
      </c>
      <c r="CX7" s="1118"/>
      <c r="CY7" s="1118"/>
      <c r="CZ7" s="1118"/>
      <c r="DA7" s="1119"/>
      <c r="DB7" s="1117" t="s">
        <v>543</v>
      </c>
      <c r="DC7" s="1118"/>
      <c r="DD7" s="1118"/>
      <c r="DE7" s="1118"/>
      <c r="DF7" s="1119"/>
      <c r="DG7" s="1117" t="s">
        <v>543</v>
      </c>
      <c r="DH7" s="1118"/>
      <c r="DI7" s="1118"/>
      <c r="DJ7" s="1118"/>
      <c r="DK7" s="1119"/>
      <c r="DL7" s="1117" t="s">
        <v>543</v>
      </c>
      <c r="DM7" s="1118"/>
      <c r="DN7" s="1118"/>
      <c r="DO7" s="1118"/>
      <c r="DP7" s="1119"/>
      <c r="DQ7" s="1117" t="s">
        <v>543</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546</v>
      </c>
      <c r="BT8" s="1044"/>
      <c r="BU8" s="1044"/>
      <c r="BV8" s="1044"/>
      <c r="BW8" s="1044"/>
      <c r="BX8" s="1044"/>
      <c r="BY8" s="1044"/>
      <c r="BZ8" s="1044"/>
      <c r="CA8" s="1044"/>
      <c r="CB8" s="1044"/>
      <c r="CC8" s="1044"/>
      <c r="CD8" s="1044"/>
      <c r="CE8" s="1044"/>
      <c r="CF8" s="1044"/>
      <c r="CG8" s="1045"/>
      <c r="CH8" s="1018">
        <v>-143</v>
      </c>
      <c r="CI8" s="1019"/>
      <c r="CJ8" s="1019"/>
      <c r="CK8" s="1019"/>
      <c r="CL8" s="1020"/>
      <c r="CM8" s="1018">
        <v>53</v>
      </c>
      <c r="CN8" s="1019"/>
      <c r="CO8" s="1019"/>
      <c r="CP8" s="1019"/>
      <c r="CQ8" s="1020"/>
      <c r="CR8" s="1018">
        <v>2</v>
      </c>
      <c r="CS8" s="1019"/>
      <c r="CT8" s="1019"/>
      <c r="CU8" s="1019"/>
      <c r="CV8" s="1020"/>
      <c r="CW8" s="1018">
        <v>20</v>
      </c>
      <c r="CX8" s="1019"/>
      <c r="CY8" s="1019"/>
      <c r="CZ8" s="1019"/>
      <c r="DA8" s="1020"/>
      <c r="DB8" s="1018" t="s">
        <v>547</v>
      </c>
      <c r="DC8" s="1019"/>
      <c r="DD8" s="1019"/>
      <c r="DE8" s="1019"/>
      <c r="DF8" s="1020"/>
      <c r="DG8" s="1018" t="s">
        <v>547</v>
      </c>
      <c r="DH8" s="1019"/>
      <c r="DI8" s="1019"/>
      <c r="DJ8" s="1019"/>
      <c r="DK8" s="1020"/>
      <c r="DL8" s="1018" t="s">
        <v>547</v>
      </c>
      <c r="DM8" s="1019"/>
      <c r="DN8" s="1019"/>
      <c r="DO8" s="1019"/>
      <c r="DP8" s="1020"/>
      <c r="DQ8" s="1018" t="s">
        <v>547</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7">
        <v>2702</v>
      </c>
      <c r="R23" s="1098"/>
      <c r="S23" s="1098"/>
      <c r="T23" s="1098"/>
      <c r="U23" s="1098"/>
      <c r="V23" s="1098">
        <v>2603</v>
      </c>
      <c r="W23" s="1098"/>
      <c r="X23" s="1098"/>
      <c r="Y23" s="1098"/>
      <c r="Z23" s="1098"/>
      <c r="AA23" s="1098">
        <v>99</v>
      </c>
      <c r="AB23" s="1098"/>
      <c r="AC23" s="1098"/>
      <c r="AD23" s="1098"/>
      <c r="AE23" s="1099"/>
      <c r="AF23" s="1100">
        <v>60</v>
      </c>
      <c r="AG23" s="1098"/>
      <c r="AH23" s="1098"/>
      <c r="AI23" s="1098"/>
      <c r="AJ23" s="1101"/>
      <c r="AK23" s="1102"/>
      <c r="AL23" s="1103"/>
      <c r="AM23" s="1103"/>
      <c r="AN23" s="1103"/>
      <c r="AO23" s="1103"/>
      <c r="AP23" s="1098">
        <v>1534</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350</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381</v>
      </c>
      <c r="C28" s="1080"/>
      <c r="D28" s="1080"/>
      <c r="E28" s="1080"/>
      <c r="F28" s="1080"/>
      <c r="G28" s="1080"/>
      <c r="H28" s="1080"/>
      <c r="I28" s="1080"/>
      <c r="J28" s="1080"/>
      <c r="K28" s="1080"/>
      <c r="L28" s="1080"/>
      <c r="M28" s="1080"/>
      <c r="N28" s="1080"/>
      <c r="O28" s="1080"/>
      <c r="P28" s="1081"/>
      <c r="Q28" s="1082">
        <v>456</v>
      </c>
      <c r="R28" s="1083"/>
      <c r="S28" s="1083"/>
      <c r="T28" s="1083"/>
      <c r="U28" s="1083"/>
      <c r="V28" s="1083">
        <v>456</v>
      </c>
      <c r="W28" s="1083"/>
      <c r="X28" s="1083"/>
      <c r="Y28" s="1083"/>
      <c r="Z28" s="1083"/>
      <c r="AA28" s="1083" t="s">
        <v>534</v>
      </c>
      <c r="AB28" s="1083"/>
      <c r="AC28" s="1083"/>
      <c r="AD28" s="1083"/>
      <c r="AE28" s="1084"/>
      <c r="AF28" s="1085" t="s">
        <v>382</v>
      </c>
      <c r="AG28" s="1083"/>
      <c r="AH28" s="1083"/>
      <c r="AI28" s="1083"/>
      <c r="AJ28" s="1086"/>
      <c r="AK28" s="1087">
        <v>63</v>
      </c>
      <c r="AL28" s="1075"/>
      <c r="AM28" s="1075"/>
      <c r="AN28" s="1075"/>
      <c r="AO28" s="1075"/>
      <c r="AP28" s="1075" t="s">
        <v>534</v>
      </c>
      <c r="AQ28" s="1075"/>
      <c r="AR28" s="1075"/>
      <c r="AS28" s="1075"/>
      <c r="AT28" s="1075"/>
      <c r="AU28" s="1075" t="s">
        <v>534</v>
      </c>
      <c r="AV28" s="1075"/>
      <c r="AW28" s="1075"/>
      <c r="AX28" s="1075"/>
      <c r="AY28" s="1075"/>
      <c r="AZ28" s="1076" t="s">
        <v>534</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281</v>
      </c>
      <c r="R29" s="1073"/>
      <c r="S29" s="1073"/>
      <c r="T29" s="1073"/>
      <c r="U29" s="1073"/>
      <c r="V29" s="1073">
        <v>277</v>
      </c>
      <c r="W29" s="1073"/>
      <c r="X29" s="1073"/>
      <c r="Y29" s="1073"/>
      <c r="Z29" s="1073"/>
      <c r="AA29" s="1073">
        <v>4</v>
      </c>
      <c r="AB29" s="1073"/>
      <c r="AC29" s="1073"/>
      <c r="AD29" s="1073"/>
      <c r="AE29" s="1074"/>
      <c r="AF29" s="1048">
        <v>4</v>
      </c>
      <c r="AG29" s="1049"/>
      <c r="AH29" s="1049"/>
      <c r="AI29" s="1049"/>
      <c r="AJ29" s="1050"/>
      <c r="AK29" s="1009">
        <v>48</v>
      </c>
      <c r="AL29" s="1000"/>
      <c r="AM29" s="1000"/>
      <c r="AN29" s="1000"/>
      <c r="AO29" s="1000"/>
      <c r="AP29" s="1000" t="s">
        <v>534</v>
      </c>
      <c r="AQ29" s="1000"/>
      <c r="AR29" s="1000"/>
      <c r="AS29" s="1000"/>
      <c r="AT29" s="1000"/>
      <c r="AU29" s="1000" t="s">
        <v>534</v>
      </c>
      <c r="AV29" s="1000"/>
      <c r="AW29" s="1000"/>
      <c r="AX29" s="1000"/>
      <c r="AY29" s="1000"/>
      <c r="AZ29" s="1071" t="s">
        <v>534</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27</v>
      </c>
      <c r="R30" s="1073"/>
      <c r="S30" s="1073"/>
      <c r="T30" s="1073"/>
      <c r="U30" s="1073"/>
      <c r="V30" s="1073">
        <v>27</v>
      </c>
      <c r="W30" s="1073"/>
      <c r="X30" s="1073"/>
      <c r="Y30" s="1073"/>
      <c r="Z30" s="1073"/>
      <c r="AA30" s="1073" t="s">
        <v>534</v>
      </c>
      <c r="AB30" s="1073"/>
      <c r="AC30" s="1073"/>
      <c r="AD30" s="1073"/>
      <c r="AE30" s="1074"/>
      <c r="AF30" s="1048" t="s">
        <v>113</v>
      </c>
      <c r="AG30" s="1049"/>
      <c r="AH30" s="1049"/>
      <c r="AI30" s="1049"/>
      <c r="AJ30" s="1050"/>
      <c r="AK30" s="1009">
        <v>14</v>
      </c>
      <c r="AL30" s="1000"/>
      <c r="AM30" s="1000"/>
      <c r="AN30" s="1000"/>
      <c r="AO30" s="1000"/>
      <c r="AP30" s="1000" t="s">
        <v>535</v>
      </c>
      <c r="AQ30" s="1000"/>
      <c r="AR30" s="1000"/>
      <c r="AS30" s="1000"/>
      <c r="AT30" s="1000"/>
      <c r="AU30" s="1000" t="s">
        <v>534</v>
      </c>
      <c r="AV30" s="1000"/>
      <c r="AW30" s="1000"/>
      <c r="AX30" s="1000"/>
      <c r="AY30" s="1000"/>
      <c r="AZ30" s="1071" t="s">
        <v>534</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75</v>
      </c>
      <c r="R31" s="1073"/>
      <c r="S31" s="1073"/>
      <c r="T31" s="1073"/>
      <c r="U31" s="1073"/>
      <c r="V31" s="1073">
        <v>75</v>
      </c>
      <c r="W31" s="1073"/>
      <c r="X31" s="1073"/>
      <c r="Y31" s="1073"/>
      <c r="Z31" s="1073"/>
      <c r="AA31" s="1073" t="s">
        <v>534</v>
      </c>
      <c r="AB31" s="1073"/>
      <c r="AC31" s="1073"/>
      <c r="AD31" s="1073"/>
      <c r="AE31" s="1074"/>
      <c r="AF31" s="1048" t="s">
        <v>113</v>
      </c>
      <c r="AG31" s="1049"/>
      <c r="AH31" s="1049"/>
      <c r="AI31" s="1049"/>
      <c r="AJ31" s="1050"/>
      <c r="AK31" s="1009">
        <v>27</v>
      </c>
      <c r="AL31" s="1000"/>
      <c r="AM31" s="1000"/>
      <c r="AN31" s="1000"/>
      <c r="AO31" s="1000"/>
      <c r="AP31" s="1000">
        <v>279</v>
      </c>
      <c r="AQ31" s="1000"/>
      <c r="AR31" s="1000"/>
      <c r="AS31" s="1000"/>
      <c r="AT31" s="1000"/>
      <c r="AU31" s="1000">
        <v>140</v>
      </c>
      <c r="AV31" s="1000"/>
      <c r="AW31" s="1000"/>
      <c r="AX31" s="1000"/>
      <c r="AY31" s="1000"/>
      <c r="AZ31" s="1071" t="s">
        <v>534</v>
      </c>
      <c r="BA31" s="1071"/>
      <c r="BB31" s="1071"/>
      <c r="BC31" s="1071"/>
      <c r="BD31" s="1071"/>
      <c r="BE31" s="1061" t="s">
        <v>386</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387</v>
      </c>
      <c r="C32" s="1067"/>
      <c r="D32" s="1067"/>
      <c r="E32" s="1067"/>
      <c r="F32" s="1067"/>
      <c r="G32" s="1067"/>
      <c r="H32" s="1067"/>
      <c r="I32" s="1067"/>
      <c r="J32" s="1067"/>
      <c r="K32" s="1067"/>
      <c r="L32" s="1067"/>
      <c r="M32" s="1067"/>
      <c r="N32" s="1067"/>
      <c r="O32" s="1067"/>
      <c r="P32" s="1068"/>
      <c r="Q32" s="1072">
        <v>187</v>
      </c>
      <c r="R32" s="1073"/>
      <c r="S32" s="1073"/>
      <c r="T32" s="1073"/>
      <c r="U32" s="1073"/>
      <c r="V32" s="1073">
        <v>187</v>
      </c>
      <c r="W32" s="1073"/>
      <c r="X32" s="1073"/>
      <c r="Y32" s="1073"/>
      <c r="Z32" s="1073"/>
      <c r="AA32" s="1073" t="s">
        <v>534</v>
      </c>
      <c r="AB32" s="1073"/>
      <c r="AC32" s="1073"/>
      <c r="AD32" s="1073"/>
      <c r="AE32" s="1074"/>
      <c r="AF32" s="1048" t="s">
        <v>113</v>
      </c>
      <c r="AG32" s="1049"/>
      <c r="AH32" s="1049"/>
      <c r="AI32" s="1049"/>
      <c r="AJ32" s="1050"/>
      <c r="AK32" s="1009">
        <v>124</v>
      </c>
      <c r="AL32" s="1000"/>
      <c r="AM32" s="1000"/>
      <c r="AN32" s="1000"/>
      <c r="AO32" s="1000"/>
      <c r="AP32" s="1000">
        <v>1009</v>
      </c>
      <c r="AQ32" s="1000"/>
      <c r="AR32" s="1000"/>
      <c r="AS32" s="1000"/>
      <c r="AT32" s="1000"/>
      <c r="AU32" s="1000">
        <v>305</v>
      </c>
      <c r="AV32" s="1000"/>
      <c r="AW32" s="1000"/>
      <c r="AX32" s="1000"/>
      <c r="AY32" s="1000"/>
      <c r="AZ32" s="1071" t="s">
        <v>534</v>
      </c>
      <c r="BA32" s="1071"/>
      <c r="BB32" s="1071"/>
      <c r="BC32" s="1071"/>
      <c r="BD32" s="1071"/>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4</v>
      </c>
      <c r="AG63" s="988"/>
      <c r="AH63" s="988"/>
      <c r="AI63" s="988"/>
      <c r="AJ63" s="1059"/>
      <c r="AK63" s="1060"/>
      <c r="AL63" s="992"/>
      <c r="AM63" s="992"/>
      <c r="AN63" s="992"/>
      <c r="AO63" s="992"/>
      <c r="AP63" s="988">
        <v>1287</v>
      </c>
      <c r="AQ63" s="988"/>
      <c r="AR63" s="988"/>
      <c r="AS63" s="988"/>
      <c r="AT63" s="988"/>
      <c r="AU63" s="988">
        <v>444</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391</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392</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536</v>
      </c>
      <c r="C68" s="1015"/>
      <c r="D68" s="1015"/>
      <c r="E68" s="1015"/>
      <c r="F68" s="1015"/>
      <c r="G68" s="1015"/>
      <c r="H68" s="1015"/>
      <c r="I68" s="1015"/>
      <c r="J68" s="1015"/>
      <c r="K68" s="1015"/>
      <c r="L68" s="1015"/>
      <c r="M68" s="1015"/>
      <c r="N68" s="1015"/>
      <c r="O68" s="1015"/>
      <c r="P68" s="1016"/>
      <c r="Q68" s="1017">
        <v>12255</v>
      </c>
      <c r="R68" s="1011"/>
      <c r="S68" s="1011"/>
      <c r="T68" s="1011"/>
      <c r="U68" s="1011"/>
      <c r="V68" s="1011">
        <v>11765</v>
      </c>
      <c r="W68" s="1011"/>
      <c r="X68" s="1011"/>
      <c r="Y68" s="1011"/>
      <c r="Z68" s="1011"/>
      <c r="AA68" s="1011">
        <v>490</v>
      </c>
      <c r="AB68" s="1011"/>
      <c r="AC68" s="1011"/>
      <c r="AD68" s="1011"/>
      <c r="AE68" s="1011"/>
      <c r="AF68" s="1011">
        <v>449</v>
      </c>
      <c r="AG68" s="1011"/>
      <c r="AH68" s="1011"/>
      <c r="AI68" s="1011"/>
      <c r="AJ68" s="1011"/>
      <c r="AK68" s="1011">
        <v>2596</v>
      </c>
      <c r="AL68" s="1011"/>
      <c r="AM68" s="1011"/>
      <c r="AN68" s="1011"/>
      <c r="AO68" s="1011"/>
      <c r="AP68" s="1011">
        <v>6522</v>
      </c>
      <c r="AQ68" s="1011"/>
      <c r="AR68" s="1011"/>
      <c r="AS68" s="1011"/>
      <c r="AT68" s="1011"/>
      <c r="AU68" s="1011">
        <v>15</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537</v>
      </c>
      <c r="C69" s="1004"/>
      <c r="D69" s="1004"/>
      <c r="E69" s="1004"/>
      <c r="F69" s="1004"/>
      <c r="G69" s="1004"/>
      <c r="H69" s="1004"/>
      <c r="I69" s="1004"/>
      <c r="J69" s="1004"/>
      <c r="K69" s="1004"/>
      <c r="L69" s="1004"/>
      <c r="M69" s="1004"/>
      <c r="N69" s="1004"/>
      <c r="O69" s="1004"/>
      <c r="P69" s="1005"/>
      <c r="Q69" s="1006">
        <v>5947</v>
      </c>
      <c r="R69" s="1000"/>
      <c r="S69" s="1000"/>
      <c r="T69" s="1000"/>
      <c r="U69" s="1000"/>
      <c r="V69" s="1000">
        <v>5922</v>
      </c>
      <c r="W69" s="1000"/>
      <c r="X69" s="1000"/>
      <c r="Y69" s="1000"/>
      <c r="Z69" s="1000"/>
      <c r="AA69" s="1000">
        <v>25</v>
      </c>
      <c r="AB69" s="1000"/>
      <c r="AC69" s="1000"/>
      <c r="AD69" s="1000"/>
      <c r="AE69" s="1000"/>
      <c r="AF69" s="1000">
        <v>25</v>
      </c>
      <c r="AG69" s="1000"/>
      <c r="AH69" s="1000"/>
      <c r="AI69" s="1000"/>
      <c r="AJ69" s="1000"/>
      <c r="AK69" s="1000">
        <v>12</v>
      </c>
      <c r="AL69" s="1000"/>
      <c r="AM69" s="1000"/>
      <c r="AN69" s="1000"/>
      <c r="AO69" s="1000"/>
      <c r="AP69" s="1000">
        <v>3736</v>
      </c>
      <c r="AQ69" s="1000"/>
      <c r="AR69" s="1000"/>
      <c r="AS69" s="1000"/>
      <c r="AT69" s="1000"/>
      <c r="AU69" s="1000">
        <v>192</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538</v>
      </c>
      <c r="C70" s="1004"/>
      <c r="D70" s="1004"/>
      <c r="E70" s="1004"/>
      <c r="F70" s="1004"/>
      <c r="G70" s="1004"/>
      <c r="H70" s="1004"/>
      <c r="I70" s="1004"/>
      <c r="J70" s="1004"/>
      <c r="K70" s="1004"/>
      <c r="L70" s="1004"/>
      <c r="M70" s="1004"/>
      <c r="N70" s="1004"/>
      <c r="O70" s="1004"/>
      <c r="P70" s="1005"/>
      <c r="Q70" s="1006">
        <v>504</v>
      </c>
      <c r="R70" s="1000"/>
      <c r="S70" s="1000"/>
      <c r="T70" s="1000"/>
      <c r="U70" s="1000"/>
      <c r="V70" s="1000">
        <v>472</v>
      </c>
      <c r="W70" s="1000"/>
      <c r="X70" s="1000"/>
      <c r="Y70" s="1000"/>
      <c r="Z70" s="1000"/>
      <c r="AA70" s="1000">
        <v>33</v>
      </c>
      <c r="AB70" s="1000"/>
      <c r="AC70" s="1000"/>
      <c r="AD70" s="1000"/>
      <c r="AE70" s="1000"/>
      <c r="AF70" s="1000">
        <v>33</v>
      </c>
      <c r="AG70" s="1000"/>
      <c r="AH70" s="1000"/>
      <c r="AI70" s="1000"/>
      <c r="AJ70" s="1000"/>
      <c r="AK70" s="1000">
        <v>20</v>
      </c>
      <c r="AL70" s="1000"/>
      <c r="AM70" s="1000"/>
      <c r="AN70" s="1000"/>
      <c r="AO70" s="1000"/>
      <c r="AP70" s="1000" t="s">
        <v>544</v>
      </c>
      <c r="AQ70" s="1000"/>
      <c r="AR70" s="1000"/>
      <c r="AS70" s="1000"/>
      <c r="AT70" s="1000"/>
      <c r="AU70" s="1000" t="s">
        <v>544</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539</v>
      </c>
      <c r="C71" s="1004"/>
      <c r="D71" s="1004"/>
      <c r="E71" s="1004"/>
      <c r="F71" s="1004"/>
      <c r="G71" s="1004"/>
      <c r="H71" s="1004"/>
      <c r="I71" s="1004"/>
      <c r="J71" s="1004"/>
      <c r="K71" s="1004"/>
      <c r="L71" s="1004"/>
      <c r="M71" s="1004"/>
      <c r="N71" s="1004"/>
      <c r="O71" s="1004"/>
      <c r="P71" s="1005"/>
      <c r="Q71" s="1006">
        <v>162336</v>
      </c>
      <c r="R71" s="1000"/>
      <c r="S71" s="1000"/>
      <c r="T71" s="1000"/>
      <c r="U71" s="1000"/>
      <c r="V71" s="1000">
        <v>158133</v>
      </c>
      <c r="W71" s="1000"/>
      <c r="X71" s="1000"/>
      <c r="Y71" s="1000"/>
      <c r="Z71" s="1000"/>
      <c r="AA71" s="1000">
        <v>4203</v>
      </c>
      <c r="AB71" s="1000"/>
      <c r="AC71" s="1000"/>
      <c r="AD71" s="1000"/>
      <c r="AE71" s="1000"/>
      <c r="AF71" s="1000">
        <v>4199</v>
      </c>
      <c r="AG71" s="1000"/>
      <c r="AH71" s="1000"/>
      <c r="AI71" s="1000"/>
      <c r="AJ71" s="1000"/>
      <c r="AK71" s="1000">
        <v>2277</v>
      </c>
      <c r="AL71" s="1000"/>
      <c r="AM71" s="1000"/>
      <c r="AN71" s="1000"/>
      <c r="AO71" s="1000"/>
      <c r="AP71" s="1000" t="s">
        <v>543</v>
      </c>
      <c r="AQ71" s="1000"/>
      <c r="AR71" s="1000"/>
      <c r="AS71" s="1000"/>
      <c r="AT71" s="1000"/>
      <c r="AU71" s="1000" t="s">
        <v>543</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540</v>
      </c>
      <c r="C72" s="1004"/>
      <c r="D72" s="1004"/>
      <c r="E72" s="1004"/>
      <c r="F72" s="1004"/>
      <c r="G72" s="1004"/>
      <c r="H72" s="1004"/>
      <c r="I72" s="1004"/>
      <c r="J72" s="1004"/>
      <c r="K72" s="1004"/>
      <c r="L72" s="1004"/>
      <c r="M72" s="1004"/>
      <c r="N72" s="1004"/>
      <c r="O72" s="1004"/>
      <c r="P72" s="1005"/>
      <c r="Q72" s="1006">
        <v>842</v>
      </c>
      <c r="R72" s="1000"/>
      <c r="S72" s="1000"/>
      <c r="T72" s="1000"/>
      <c r="U72" s="1000"/>
      <c r="V72" s="1000">
        <v>816</v>
      </c>
      <c r="W72" s="1000"/>
      <c r="X72" s="1000"/>
      <c r="Y72" s="1000"/>
      <c r="Z72" s="1000"/>
      <c r="AA72" s="1000">
        <v>26</v>
      </c>
      <c r="AB72" s="1000"/>
      <c r="AC72" s="1000"/>
      <c r="AD72" s="1000"/>
      <c r="AE72" s="1000"/>
      <c r="AF72" s="1000">
        <v>26</v>
      </c>
      <c r="AG72" s="1000"/>
      <c r="AH72" s="1000"/>
      <c r="AI72" s="1000"/>
      <c r="AJ72" s="1000"/>
      <c r="AK72" s="1000">
        <v>10</v>
      </c>
      <c r="AL72" s="1000"/>
      <c r="AM72" s="1000"/>
      <c r="AN72" s="1000"/>
      <c r="AO72" s="1000"/>
      <c r="AP72" s="1000" t="s">
        <v>544</v>
      </c>
      <c r="AQ72" s="1000"/>
      <c r="AR72" s="1000"/>
      <c r="AS72" s="1000"/>
      <c r="AT72" s="1000"/>
      <c r="AU72" s="1000" t="s">
        <v>544</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541</v>
      </c>
      <c r="C73" s="1004"/>
      <c r="D73" s="1004"/>
      <c r="E73" s="1004"/>
      <c r="F73" s="1004"/>
      <c r="G73" s="1004"/>
      <c r="H73" s="1004"/>
      <c r="I73" s="1004"/>
      <c r="J73" s="1004"/>
      <c r="K73" s="1004"/>
      <c r="L73" s="1004"/>
      <c r="M73" s="1004"/>
      <c r="N73" s="1004"/>
      <c r="O73" s="1004"/>
      <c r="P73" s="1005"/>
      <c r="Q73" s="1006">
        <v>178</v>
      </c>
      <c r="R73" s="1000"/>
      <c r="S73" s="1000"/>
      <c r="T73" s="1000"/>
      <c r="U73" s="1000"/>
      <c r="V73" s="1000">
        <v>169</v>
      </c>
      <c r="W73" s="1000"/>
      <c r="X73" s="1000"/>
      <c r="Y73" s="1000"/>
      <c r="Z73" s="1000"/>
      <c r="AA73" s="1000">
        <v>9</v>
      </c>
      <c r="AB73" s="1000"/>
      <c r="AC73" s="1000"/>
      <c r="AD73" s="1000"/>
      <c r="AE73" s="1000"/>
      <c r="AF73" s="1000">
        <v>9</v>
      </c>
      <c r="AG73" s="1000"/>
      <c r="AH73" s="1000"/>
      <c r="AI73" s="1000"/>
      <c r="AJ73" s="1000"/>
      <c r="AK73" s="1000" t="s">
        <v>543</v>
      </c>
      <c r="AL73" s="1000"/>
      <c r="AM73" s="1000"/>
      <c r="AN73" s="1000"/>
      <c r="AO73" s="1000"/>
      <c r="AP73" s="1000" t="s">
        <v>543</v>
      </c>
      <c r="AQ73" s="1000"/>
      <c r="AR73" s="1000"/>
      <c r="AS73" s="1000"/>
      <c r="AT73" s="1000"/>
      <c r="AU73" s="1000" t="s">
        <v>544</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542</v>
      </c>
      <c r="C74" s="1004"/>
      <c r="D74" s="1004"/>
      <c r="E74" s="1004"/>
      <c r="F74" s="1004"/>
      <c r="G74" s="1004"/>
      <c r="H74" s="1004"/>
      <c r="I74" s="1004"/>
      <c r="J74" s="1004"/>
      <c r="K74" s="1004"/>
      <c r="L74" s="1004"/>
      <c r="M74" s="1004"/>
      <c r="N74" s="1004"/>
      <c r="O74" s="1004"/>
      <c r="P74" s="1005"/>
      <c r="Q74" s="1006">
        <v>11886</v>
      </c>
      <c r="R74" s="1000"/>
      <c r="S74" s="1000"/>
      <c r="T74" s="1000"/>
      <c r="U74" s="1000"/>
      <c r="V74" s="1000">
        <v>10002</v>
      </c>
      <c r="W74" s="1000"/>
      <c r="X74" s="1000"/>
      <c r="Y74" s="1000"/>
      <c r="Z74" s="1000"/>
      <c r="AA74" s="1000">
        <v>1884</v>
      </c>
      <c r="AB74" s="1000"/>
      <c r="AC74" s="1000"/>
      <c r="AD74" s="1000"/>
      <c r="AE74" s="1000"/>
      <c r="AF74" s="1000">
        <v>1884</v>
      </c>
      <c r="AG74" s="1000"/>
      <c r="AH74" s="1000"/>
      <c r="AI74" s="1000"/>
      <c r="AJ74" s="1000"/>
      <c r="AK74" s="1000" t="s">
        <v>543</v>
      </c>
      <c r="AL74" s="1000"/>
      <c r="AM74" s="1000"/>
      <c r="AN74" s="1000"/>
      <c r="AO74" s="1000"/>
      <c r="AP74" s="1000" t="s">
        <v>544</v>
      </c>
      <c r="AQ74" s="1000"/>
      <c r="AR74" s="1000"/>
      <c r="AS74" s="1000"/>
      <c r="AT74" s="1000"/>
      <c r="AU74" s="1000" t="s">
        <v>544</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6625</v>
      </c>
      <c r="AG88" s="988"/>
      <c r="AH88" s="988"/>
      <c r="AI88" s="988"/>
      <c r="AJ88" s="988"/>
      <c r="AK88" s="992"/>
      <c r="AL88" s="992"/>
      <c r="AM88" s="992"/>
      <c r="AN88" s="992"/>
      <c r="AO88" s="992"/>
      <c r="AP88" s="988">
        <v>10258</v>
      </c>
      <c r="AQ88" s="988"/>
      <c r="AR88" s="988"/>
      <c r="AS88" s="988"/>
      <c r="AT88" s="988"/>
      <c r="AU88" s="988">
        <v>207</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130</v>
      </c>
      <c r="CS102" s="980"/>
      <c r="CT102" s="980"/>
      <c r="CU102" s="980"/>
      <c r="CV102" s="981"/>
      <c r="CW102" s="979">
        <v>20</v>
      </c>
      <c r="CX102" s="980"/>
      <c r="CY102" s="980"/>
      <c r="CZ102" s="980"/>
      <c r="DA102" s="981"/>
      <c r="DB102" s="979" t="s">
        <v>543</v>
      </c>
      <c r="DC102" s="980"/>
      <c r="DD102" s="980"/>
      <c r="DE102" s="980"/>
      <c r="DF102" s="981"/>
      <c r="DG102" s="979" t="s">
        <v>543</v>
      </c>
      <c r="DH102" s="980"/>
      <c r="DI102" s="980"/>
      <c r="DJ102" s="980"/>
      <c r="DK102" s="981"/>
      <c r="DL102" s="979" t="s">
        <v>543</v>
      </c>
      <c r="DM102" s="980"/>
      <c r="DN102" s="980"/>
      <c r="DO102" s="980"/>
      <c r="DP102" s="981"/>
      <c r="DQ102" s="979" t="s">
        <v>543</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289</v>
      </c>
      <c r="AG109" s="923"/>
      <c r="AH109" s="923"/>
      <c r="AI109" s="923"/>
      <c r="AJ109" s="924"/>
      <c r="AK109" s="925" t="s">
        <v>288</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289</v>
      </c>
      <c r="BW109" s="923"/>
      <c r="BX109" s="923"/>
      <c r="BY109" s="923"/>
      <c r="BZ109" s="924"/>
      <c r="CA109" s="925" t="s">
        <v>288</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289</v>
      </c>
      <c r="DM109" s="923"/>
      <c r="DN109" s="923"/>
      <c r="DO109" s="923"/>
      <c r="DP109" s="924"/>
      <c r="DQ109" s="925" t="s">
        <v>288</v>
      </c>
      <c r="DR109" s="923"/>
      <c r="DS109" s="923"/>
      <c r="DT109" s="923"/>
      <c r="DU109" s="924"/>
      <c r="DV109" s="925" t="s">
        <v>403</v>
      </c>
      <c r="DW109" s="923"/>
      <c r="DX109" s="923"/>
      <c r="DY109" s="923"/>
      <c r="DZ109" s="954"/>
    </row>
    <row r="110" spans="1:131" s="199" customFormat="1" ht="26.25" customHeight="1" x14ac:dyDescent="0.15">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314786</v>
      </c>
      <c r="AB110" s="916"/>
      <c r="AC110" s="916"/>
      <c r="AD110" s="916"/>
      <c r="AE110" s="917"/>
      <c r="AF110" s="918">
        <v>284615</v>
      </c>
      <c r="AG110" s="916"/>
      <c r="AH110" s="916"/>
      <c r="AI110" s="916"/>
      <c r="AJ110" s="917"/>
      <c r="AK110" s="918">
        <v>258038</v>
      </c>
      <c r="AL110" s="916"/>
      <c r="AM110" s="916"/>
      <c r="AN110" s="916"/>
      <c r="AO110" s="917"/>
      <c r="AP110" s="919">
        <v>19.3</v>
      </c>
      <c r="AQ110" s="920"/>
      <c r="AR110" s="920"/>
      <c r="AS110" s="920"/>
      <c r="AT110" s="921"/>
      <c r="AU110" s="955" t="s">
        <v>62</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1893178</v>
      </c>
      <c r="BR110" s="863"/>
      <c r="BS110" s="863"/>
      <c r="BT110" s="863"/>
      <c r="BU110" s="863"/>
      <c r="BV110" s="863">
        <v>1735881</v>
      </c>
      <c r="BW110" s="863"/>
      <c r="BX110" s="863"/>
      <c r="BY110" s="863"/>
      <c r="BZ110" s="863"/>
      <c r="CA110" s="863">
        <v>1534318</v>
      </c>
      <c r="CB110" s="863"/>
      <c r="CC110" s="863"/>
      <c r="CD110" s="863"/>
      <c r="CE110" s="863"/>
      <c r="CF110" s="887">
        <v>114.7</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15">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t="s">
        <v>113</v>
      </c>
      <c r="BR111" s="835"/>
      <c r="BS111" s="835"/>
      <c r="BT111" s="835"/>
      <c r="BU111" s="835"/>
      <c r="BV111" s="835" t="s">
        <v>113</v>
      </c>
      <c r="BW111" s="835"/>
      <c r="BX111" s="835"/>
      <c r="BY111" s="835"/>
      <c r="BZ111" s="835"/>
      <c r="CA111" s="835" t="s">
        <v>113</v>
      </c>
      <c r="CB111" s="835"/>
      <c r="CC111" s="835"/>
      <c r="CD111" s="835"/>
      <c r="CE111" s="835"/>
      <c r="CF111" s="896" t="s">
        <v>113</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594723</v>
      </c>
      <c r="BR112" s="835"/>
      <c r="BS112" s="835"/>
      <c r="BT112" s="835"/>
      <c r="BU112" s="835"/>
      <c r="BV112" s="835">
        <v>518146</v>
      </c>
      <c r="BW112" s="835"/>
      <c r="BX112" s="835"/>
      <c r="BY112" s="835"/>
      <c r="BZ112" s="835"/>
      <c r="CA112" s="835">
        <v>444317</v>
      </c>
      <c r="CB112" s="835"/>
      <c r="CC112" s="835"/>
      <c r="CD112" s="835"/>
      <c r="CE112" s="835"/>
      <c r="CF112" s="896">
        <v>33.200000000000003</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15">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107024</v>
      </c>
      <c r="AB113" s="944"/>
      <c r="AC113" s="944"/>
      <c r="AD113" s="944"/>
      <c r="AE113" s="945"/>
      <c r="AF113" s="946">
        <v>107235</v>
      </c>
      <c r="AG113" s="944"/>
      <c r="AH113" s="944"/>
      <c r="AI113" s="944"/>
      <c r="AJ113" s="945"/>
      <c r="AK113" s="946">
        <v>116318</v>
      </c>
      <c r="AL113" s="944"/>
      <c r="AM113" s="944"/>
      <c r="AN113" s="944"/>
      <c r="AO113" s="945"/>
      <c r="AP113" s="947">
        <v>8.6999999999999993</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293170</v>
      </c>
      <c r="BR113" s="835"/>
      <c r="BS113" s="835"/>
      <c r="BT113" s="835"/>
      <c r="BU113" s="835"/>
      <c r="BV113" s="835">
        <v>250909</v>
      </c>
      <c r="BW113" s="835"/>
      <c r="BX113" s="835"/>
      <c r="BY113" s="835"/>
      <c r="BZ113" s="835"/>
      <c r="CA113" s="835">
        <v>207337</v>
      </c>
      <c r="CB113" s="835"/>
      <c r="CC113" s="835"/>
      <c r="CD113" s="835"/>
      <c r="CE113" s="835"/>
      <c r="CF113" s="896">
        <v>15.5</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x14ac:dyDescent="0.15">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36491</v>
      </c>
      <c r="AB114" s="798"/>
      <c r="AC114" s="798"/>
      <c r="AD114" s="798"/>
      <c r="AE114" s="799"/>
      <c r="AF114" s="800">
        <v>44548</v>
      </c>
      <c r="AG114" s="798"/>
      <c r="AH114" s="798"/>
      <c r="AI114" s="798"/>
      <c r="AJ114" s="799"/>
      <c r="AK114" s="800">
        <v>43858</v>
      </c>
      <c r="AL114" s="798"/>
      <c r="AM114" s="798"/>
      <c r="AN114" s="798"/>
      <c r="AO114" s="799"/>
      <c r="AP114" s="845">
        <v>3.3</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312508</v>
      </c>
      <c r="BR114" s="835"/>
      <c r="BS114" s="835"/>
      <c r="BT114" s="835"/>
      <c r="BU114" s="835"/>
      <c r="BV114" s="835">
        <v>367976</v>
      </c>
      <c r="BW114" s="835"/>
      <c r="BX114" s="835"/>
      <c r="BY114" s="835"/>
      <c r="BZ114" s="835"/>
      <c r="CA114" s="835">
        <v>401393</v>
      </c>
      <c r="CB114" s="835"/>
      <c r="CC114" s="835"/>
      <c r="CD114" s="835"/>
      <c r="CE114" s="835"/>
      <c r="CF114" s="896">
        <v>30</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113</v>
      </c>
      <c r="AB115" s="944"/>
      <c r="AC115" s="944"/>
      <c r="AD115" s="944"/>
      <c r="AE115" s="945"/>
      <c r="AF115" s="946" t="s">
        <v>113</v>
      </c>
      <c r="AG115" s="944"/>
      <c r="AH115" s="944"/>
      <c r="AI115" s="944"/>
      <c r="AJ115" s="945"/>
      <c r="AK115" s="946" t="s">
        <v>113</v>
      </c>
      <c r="AL115" s="944"/>
      <c r="AM115" s="944"/>
      <c r="AN115" s="944"/>
      <c r="AO115" s="945"/>
      <c r="AP115" s="947" t="s">
        <v>113</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v>15130</v>
      </c>
      <c r="BR115" s="835"/>
      <c r="BS115" s="835"/>
      <c r="BT115" s="835"/>
      <c r="BU115" s="835"/>
      <c r="BV115" s="835" t="s">
        <v>113</v>
      </c>
      <c r="BW115" s="835"/>
      <c r="BX115" s="835"/>
      <c r="BY115" s="835"/>
      <c r="BZ115" s="835"/>
      <c r="CA115" s="835" t="s">
        <v>113</v>
      </c>
      <c r="CB115" s="835"/>
      <c r="CC115" s="835"/>
      <c r="CD115" s="835"/>
      <c r="CE115" s="835"/>
      <c r="CF115" s="896" t="s">
        <v>113</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x14ac:dyDescent="0.15">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198</v>
      </c>
      <c r="AB116" s="798"/>
      <c r="AC116" s="798"/>
      <c r="AD116" s="798"/>
      <c r="AE116" s="799"/>
      <c r="AF116" s="800">
        <v>350</v>
      </c>
      <c r="AG116" s="798"/>
      <c r="AH116" s="798"/>
      <c r="AI116" s="798"/>
      <c r="AJ116" s="799"/>
      <c r="AK116" s="800">
        <v>223</v>
      </c>
      <c r="AL116" s="798"/>
      <c r="AM116" s="798"/>
      <c r="AN116" s="798"/>
      <c r="AO116" s="799"/>
      <c r="AP116" s="845">
        <v>0</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x14ac:dyDescent="0.15">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458499</v>
      </c>
      <c r="AB117" s="930"/>
      <c r="AC117" s="930"/>
      <c r="AD117" s="930"/>
      <c r="AE117" s="931"/>
      <c r="AF117" s="932">
        <v>436748</v>
      </c>
      <c r="AG117" s="930"/>
      <c r="AH117" s="930"/>
      <c r="AI117" s="930"/>
      <c r="AJ117" s="931"/>
      <c r="AK117" s="932">
        <v>418437</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289</v>
      </c>
      <c r="AG118" s="923"/>
      <c r="AH118" s="923"/>
      <c r="AI118" s="923"/>
      <c r="AJ118" s="924"/>
      <c r="AK118" s="925" t="s">
        <v>288</v>
      </c>
      <c r="AL118" s="923"/>
      <c r="AM118" s="923"/>
      <c r="AN118" s="923"/>
      <c r="AO118" s="924"/>
      <c r="AP118" s="926" t="s">
        <v>403</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433</v>
      </c>
      <c r="BP119" s="899"/>
      <c r="BQ119" s="903">
        <v>3108709</v>
      </c>
      <c r="BR119" s="866"/>
      <c r="BS119" s="866"/>
      <c r="BT119" s="866"/>
      <c r="BU119" s="866"/>
      <c r="BV119" s="866">
        <v>2872912</v>
      </c>
      <c r="BW119" s="866"/>
      <c r="BX119" s="866"/>
      <c r="BY119" s="866"/>
      <c r="BZ119" s="866"/>
      <c r="CA119" s="866">
        <v>2587365</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113</v>
      </c>
      <c r="DH119" s="781"/>
      <c r="DI119" s="781"/>
      <c r="DJ119" s="781"/>
      <c r="DK119" s="782"/>
      <c r="DL119" s="783" t="s">
        <v>113</v>
      </c>
      <c r="DM119" s="781"/>
      <c r="DN119" s="781"/>
      <c r="DO119" s="781"/>
      <c r="DP119" s="782"/>
      <c r="DQ119" s="783" t="s">
        <v>113</v>
      </c>
      <c r="DR119" s="781"/>
      <c r="DS119" s="781"/>
      <c r="DT119" s="781"/>
      <c r="DU119" s="782"/>
      <c r="DV119" s="869" t="s">
        <v>113</v>
      </c>
      <c r="DW119" s="870"/>
      <c r="DX119" s="870"/>
      <c r="DY119" s="870"/>
      <c r="DZ119" s="871"/>
    </row>
    <row r="120" spans="1:130" s="199" customFormat="1" ht="26.25" customHeight="1" x14ac:dyDescent="0.15">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1419640</v>
      </c>
      <c r="BR120" s="863"/>
      <c r="BS120" s="863"/>
      <c r="BT120" s="863"/>
      <c r="BU120" s="863"/>
      <c r="BV120" s="863">
        <v>1423485</v>
      </c>
      <c r="BW120" s="863"/>
      <c r="BX120" s="863"/>
      <c r="BY120" s="863"/>
      <c r="BZ120" s="863"/>
      <c r="CA120" s="863">
        <v>1638711</v>
      </c>
      <c r="CB120" s="863"/>
      <c r="CC120" s="863"/>
      <c r="CD120" s="863"/>
      <c r="CE120" s="863"/>
      <c r="CF120" s="887">
        <v>122.5</v>
      </c>
      <c r="CG120" s="888"/>
      <c r="CH120" s="888"/>
      <c r="CI120" s="888"/>
      <c r="CJ120" s="888"/>
      <c r="CK120" s="889" t="s">
        <v>437</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407922</v>
      </c>
      <c r="DH120" s="863"/>
      <c r="DI120" s="863"/>
      <c r="DJ120" s="863"/>
      <c r="DK120" s="863"/>
      <c r="DL120" s="863">
        <v>361279</v>
      </c>
      <c r="DM120" s="863"/>
      <c r="DN120" s="863"/>
      <c r="DO120" s="863"/>
      <c r="DP120" s="863"/>
      <c r="DQ120" s="863">
        <v>304511</v>
      </c>
      <c r="DR120" s="863"/>
      <c r="DS120" s="863"/>
      <c r="DT120" s="863"/>
      <c r="DU120" s="863"/>
      <c r="DV120" s="864">
        <v>22.8</v>
      </c>
      <c r="DW120" s="864"/>
      <c r="DX120" s="864"/>
      <c r="DY120" s="864"/>
      <c r="DZ120" s="865"/>
    </row>
    <row r="121" spans="1:130" s="199" customFormat="1" ht="26.25" customHeight="1" x14ac:dyDescent="0.15">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v>9503</v>
      </c>
      <c r="BR121" s="835"/>
      <c r="BS121" s="835"/>
      <c r="BT121" s="835"/>
      <c r="BU121" s="835"/>
      <c r="BV121" s="835">
        <v>6488</v>
      </c>
      <c r="BW121" s="835"/>
      <c r="BX121" s="835"/>
      <c r="BY121" s="835"/>
      <c r="BZ121" s="835"/>
      <c r="CA121" s="835">
        <v>3082</v>
      </c>
      <c r="CB121" s="835"/>
      <c r="CC121" s="835"/>
      <c r="CD121" s="835"/>
      <c r="CE121" s="835"/>
      <c r="CF121" s="896">
        <v>0.2</v>
      </c>
      <c r="CG121" s="897"/>
      <c r="CH121" s="897"/>
      <c r="CI121" s="897"/>
      <c r="CJ121" s="897"/>
      <c r="CK121" s="890"/>
      <c r="CL121" s="876"/>
      <c r="CM121" s="876"/>
      <c r="CN121" s="876"/>
      <c r="CO121" s="877"/>
      <c r="CP121" s="856" t="s">
        <v>385</v>
      </c>
      <c r="CQ121" s="857"/>
      <c r="CR121" s="857"/>
      <c r="CS121" s="857"/>
      <c r="CT121" s="857"/>
      <c r="CU121" s="857"/>
      <c r="CV121" s="857"/>
      <c r="CW121" s="857"/>
      <c r="CX121" s="857"/>
      <c r="CY121" s="857"/>
      <c r="CZ121" s="857"/>
      <c r="DA121" s="857"/>
      <c r="DB121" s="857"/>
      <c r="DC121" s="857"/>
      <c r="DD121" s="857"/>
      <c r="DE121" s="857"/>
      <c r="DF121" s="858"/>
      <c r="DG121" s="834">
        <v>186801</v>
      </c>
      <c r="DH121" s="835"/>
      <c r="DI121" s="835"/>
      <c r="DJ121" s="835"/>
      <c r="DK121" s="835"/>
      <c r="DL121" s="835">
        <v>156867</v>
      </c>
      <c r="DM121" s="835"/>
      <c r="DN121" s="835"/>
      <c r="DO121" s="835"/>
      <c r="DP121" s="835"/>
      <c r="DQ121" s="835">
        <v>139806</v>
      </c>
      <c r="DR121" s="835"/>
      <c r="DS121" s="835"/>
      <c r="DT121" s="835"/>
      <c r="DU121" s="835"/>
      <c r="DV121" s="812">
        <v>10.5</v>
      </c>
      <c r="DW121" s="812"/>
      <c r="DX121" s="812"/>
      <c r="DY121" s="812"/>
      <c r="DZ121" s="813"/>
    </row>
    <row r="122" spans="1:130" s="199" customFormat="1" ht="26.25" customHeight="1" x14ac:dyDescent="0.15">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2580786</v>
      </c>
      <c r="BR122" s="866"/>
      <c r="BS122" s="866"/>
      <c r="BT122" s="866"/>
      <c r="BU122" s="866"/>
      <c r="BV122" s="866">
        <v>2388571</v>
      </c>
      <c r="BW122" s="866"/>
      <c r="BX122" s="866"/>
      <c r="BY122" s="866"/>
      <c r="BZ122" s="866"/>
      <c r="CA122" s="866">
        <v>2488811</v>
      </c>
      <c r="CB122" s="866"/>
      <c r="CC122" s="866"/>
      <c r="CD122" s="866"/>
      <c r="CE122" s="866"/>
      <c r="CF122" s="867">
        <v>186.1</v>
      </c>
      <c r="CG122" s="868"/>
      <c r="CH122" s="868"/>
      <c r="CI122" s="868"/>
      <c r="CJ122" s="868"/>
      <c r="CK122" s="890"/>
      <c r="CL122" s="876"/>
      <c r="CM122" s="876"/>
      <c r="CN122" s="876"/>
      <c r="CO122" s="877"/>
      <c r="CP122" s="856" t="s">
        <v>383</v>
      </c>
      <c r="CQ122" s="857"/>
      <c r="CR122" s="857"/>
      <c r="CS122" s="857"/>
      <c r="CT122" s="857"/>
      <c r="CU122" s="857"/>
      <c r="CV122" s="857"/>
      <c r="CW122" s="857"/>
      <c r="CX122" s="857"/>
      <c r="CY122" s="857"/>
      <c r="CZ122" s="857"/>
      <c r="DA122" s="857"/>
      <c r="DB122" s="857"/>
      <c r="DC122" s="857"/>
      <c r="DD122" s="857"/>
      <c r="DE122" s="857"/>
      <c r="DF122" s="858"/>
      <c r="DG122" s="834" t="s">
        <v>113</v>
      </c>
      <c r="DH122" s="835"/>
      <c r="DI122" s="835"/>
      <c r="DJ122" s="835"/>
      <c r="DK122" s="835"/>
      <c r="DL122" s="835" t="s">
        <v>113</v>
      </c>
      <c r="DM122" s="835"/>
      <c r="DN122" s="835"/>
      <c r="DO122" s="835"/>
      <c r="DP122" s="835"/>
      <c r="DQ122" s="835" t="s">
        <v>113</v>
      </c>
      <c r="DR122" s="835"/>
      <c r="DS122" s="835"/>
      <c r="DT122" s="835"/>
      <c r="DU122" s="835"/>
      <c r="DV122" s="812" t="s">
        <v>113</v>
      </c>
      <c r="DW122" s="812"/>
      <c r="DX122" s="812"/>
      <c r="DY122" s="812"/>
      <c r="DZ122" s="813"/>
    </row>
    <row r="123" spans="1:130" s="199" customFormat="1" ht="26.25" customHeight="1" x14ac:dyDescent="0.15">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441</v>
      </c>
      <c r="BP123" s="899"/>
      <c r="BQ123" s="853">
        <v>4009929</v>
      </c>
      <c r="BR123" s="854"/>
      <c r="BS123" s="854"/>
      <c r="BT123" s="854"/>
      <c r="BU123" s="854"/>
      <c r="BV123" s="854">
        <v>3818544</v>
      </c>
      <c r="BW123" s="854"/>
      <c r="BX123" s="854"/>
      <c r="BY123" s="854"/>
      <c r="BZ123" s="854"/>
      <c r="CA123" s="854">
        <v>4130604</v>
      </c>
      <c r="CB123" s="854"/>
      <c r="CC123" s="854"/>
      <c r="CD123" s="854"/>
      <c r="CE123" s="854"/>
      <c r="CF123" s="764"/>
      <c r="CG123" s="765"/>
      <c r="CH123" s="765"/>
      <c r="CI123" s="765"/>
      <c r="CJ123" s="855"/>
      <c r="CK123" s="890"/>
      <c r="CL123" s="876"/>
      <c r="CM123" s="876"/>
      <c r="CN123" s="876"/>
      <c r="CO123" s="877"/>
      <c r="CP123" s="856" t="s">
        <v>442</v>
      </c>
      <c r="CQ123" s="857"/>
      <c r="CR123" s="857"/>
      <c r="CS123" s="857"/>
      <c r="CT123" s="857"/>
      <c r="CU123" s="857"/>
      <c r="CV123" s="857"/>
      <c r="CW123" s="857"/>
      <c r="CX123" s="857"/>
      <c r="CY123" s="857"/>
      <c r="CZ123" s="857"/>
      <c r="DA123" s="857"/>
      <c r="DB123" s="857"/>
      <c r="DC123" s="857"/>
      <c r="DD123" s="857"/>
      <c r="DE123" s="857"/>
      <c r="DF123" s="858"/>
      <c r="DG123" s="797" t="s">
        <v>382</v>
      </c>
      <c r="DH123" s="798"/>
      <c r="DI123" s="798"/>
      <c r="DJ123" s="798"/>
      <c r="DK123" s="799"/>
      <c r="DL123" s="800" t="s">
        <v>382</v>
      </c>
      <c r="DM123" s="798"/>
      <c r="DN123" s="798"/>
      <c r="DO123" s="798"/>
      <c r="DP123" s="799"/>
      <c r="DQ123" s="800" t="s">
        <v>382</v>
      </c>
      <c r="DR123" s="798"/>
      <c r="DS123" s="798"/>
      <c r="DT123" s="798"/>
      <c r="DU123" s="799"/>
      <c r="DV123" s="845" t="s">
        <v>382</v>
      </c>
      <c r="DW123" s="846"/>
      <c r="DX123" s="846"/>
      <c r="DY123" s="846"/>
      <c r="DZ123" s="847"/>
    </row>
    <row r="124" spans="1:130" s="199" customFormat="1" ht="26.25" customHeight="1" thickBot="1" x14ac:dyDescent="0.2">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382</v>
      </c>
      <c r="AB124" s="798"/>
      <c r="AC124" s="798"/>
      <c r="AD124" s="798"/>
      <c r="AE124" s="799"/>
      <c r="AF124" s="800" t="s">
        <v>382</v>
      </c>
      <c r="AG124" s="798"/>
      <c r="AH124" s="798"/>
      <c r="AI124" s="798"/>
      <c r="AJ124" s="799"/>
      <c r="AK124" s="800" t="s">
        <v>382</v>
      </c>
      <c r="AL124" s="798"/>
      <c r="AM124" s="798"/>
      <c r="AN124" s="798"/>
      <c r="AO124" s="799"/>
      <c r="AP124" s="845" t="s">
        <v>382</v>
      </c>
      <c r="AQ124" s="846"/>
      <c r="AR124" s="846"/>
      <c r="AS124" s="846"/>
      <c r="AT124" s="847"/>
      <c r="AU124" s="848" t="s">
        <v>443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382</v>
      </c>
      <c r="BR124" s="852"/>
      <c r="BS124" s="852"/>
      <c r="BT124" s="852"/>
      <c r="BU124" s="852"/>
      <c r="BV124" s="852" t="s">
        <v>382</v>
      </c>
      <c r="BW124" s="852"/>
      <c r="BX124" s="852"/>
      <c r="BY124" s="852"/>
      <c r="BZ124" s="852"/>
      <c r="CA124" s="852" t="s">
        <v>382</v>
      </c>
      <c r="CB124" s="852"/>
      <c r="CC124" s="852"/>
      <c r="CD124" s="852"/>
      <c r="CE124" s="852"/>
      <c r="CF124" s="742"/>
      <c r="CG124" s="743"/>
      <c r="CH124" s="743"/>
      <c r="CI124" s="743"/>
      <c r="CJ124" s="883"/>
      <c r="CK124" s="891"/>
      <c r="CL124" s="891"/>
      <c r="CM124" s="891"/>
      <c r="CN124" s="891"/>
      <c r="CO124" s="892"/>
      <c r="CP124" s="856" t="s">
        <v>444</v>
      </c>
      <c r="CQ124" s="857"/>
      <c r="CR124" s="857"/>
      <c r="CS124" s="857"/>
      <c r="CT124" s="857"/>
      <c r="CU124" s="857"/>
      <c r="CV124" s="857"/>
      <c r="CW124" s="857"/>
      <c r="CX124" s="857"/>
      <c r="CY124" s="857"/>
      <c r="CZ124" s="857"/>
      <c r="DA124" s="857"/>
      <c r="DB124" s="857"/>
      <c r="DC124" s="857"/>
      <c r="DD124" s="857"/>
      <c r="DE124" s="857"/>
      <c r="DF124" s="858"/>
      <c r="DG124" s="780" t="s">
        <v>382</v>
      </c>
      <c r="DH124" s="781"/>
      <c r="DI124" s="781"/>
      <c r="DJ124" s="781"/>
      <c r="DK124" s="782"/>
      <c r="DL124" s="783" t="s">
        <v>382</v>
      </c>
      <c r="DM124" s="781"/>
      <c r="DN124" s="781"/>
      <c r="DO124" s="781"/>
      <c r="DP124" s="782"/>
      <c r="DQ124" s="783" t="s">
        <v>382</v>
      </c>
      <c r="DR124" s="781"/>
      <c r="DS124" s="781"/>
      <c r="DT124" s="781"/>
      <c r="DU124" s="782"/>
      <c r="DV124" s="869" t="s">
        <v>382</v>
      </c>
      <c r="DW124" s="870"/>
      <c r="DX124" s="870"/>
      <c r="DY124" s="870"/>
      <c r="DZ124" s="871"/>
    </row>
    <row r="125" spans="1:130" s="199" customFormat="1" ht="26.25" customHeight="1" x14ac:dyDescent="0.15">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382</v>
      </c>
      <c r="AB125" s="798"/>
      <c r="AC125" s="798"/>
      <c r="AD125" s="798"/>
      <c r="AE125" s="799"/>
      <c r="AF125" s="800" t="s">
        <v>382</v>
      </c>
      <c r="AG125" s="798"/>
      <c r="AH125" s="798"/>
      <c r="AI125" s="798"/>
      <c r="AJ125" s="799"/>
      <c r="AK125" s="800" t="s">
        <v>382</v>
      </c>
      <c r="AL125" s="798"/>
      <c r="AM125" s="798"/>
      <c r="AN125" s="798"/>
      <c r="AO125" s="799"/>
      <c r="AP125" s="845" t="s">
        <v>382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445</v>
      </c>
      <c r="CL125" s="873"/>
      <c r="CM125" s="873"/>
      <c r="CN125" s="873"/>
      <c r="CO125" s="874"/>
      <c r="CP125" s="881" t="s">
        <v>446</v>
      </c>
      <c r="CQ125" s="826"/>
      <c r="CR125" s="826"/>
      <c r="CS125" s="826"/>
      <c r="CT125" s="826"/>
      <c r="CU125" s="826"/>
      <c r="CV125" s="826"/>
      <c r="CW125" s="826"/>
      <c r="CX125" s="826"/>
      <c r="CY125" s="826"/>
      <c r="CZ125" s="826"/>
      <c r="DA125" s="826"/>
      <c r="DB125" s="826"/>
      <c r="DC125" s="826"/>
      <c r="DD125" s="826"/>
      <c r="DE125" s="826"/>
      <c r="DF125" s="827"/>
      <c r="DG125" s="882" t="s">
        <v>382</v>
      </c>
      <c r="DH125" s="863"/>
      <c r="DI125" s="863"/>
      <c r="DJ125" s="863"/>
      <c r="DK125" s="863"/>
      <c r="DL125" s="863" t="s">
        <v>382</v>
      </c>
      <c r="DM125" s="863"/>
      <c r="DN125" s="863"/>
      <c r="DO125" s="863"/>
      <c r="DP125" s="863"/>
      <c r="DQ125" s="863" t="s">
        <v>382</v>
      </c>
      <c r="DR125" s="863"/>
      <c r="DS125" s="863"/>
      <c r="DT125" s="863"/>
      <c r="DU125" s="863"/>
      <c r="DV125" s="864" t="s">
        <v>382</v>
      </c>
      <c r="DW125" s="864"/>
      <c r="DX125" s="864"/>
      <c r="DY125" s="864"/>
      <c r="DZ125" s="865"/>
    </row>
    <row r="126" spans="1:130" s="199" customFormat="1" ht="26.25" customHeight="1" thickBot="1" x14ac:dyDescent="0.2">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382</v>
      </c>
      <c r="AB126" s="798"/>
      <c r="AC126" s="798"/>
      <c r="AD126" s="798"/>
      <c r="AE126" s="799"/>
      <c r="AF126" s="800" t="s">
        <v>382</v>
      </c>
      <c r="AG126" s="798"/>
      <c r="AH126" s="798"/>
      <c r="AI126" s="798"/>
      <c r="AJ126" s="799"/>
      <c r="AK126" s="800" t="s">
        <v>382</v>
      </c>
      <c r="AL126" s="798"/>
      <c r="AM126" s="798"/>
      <c r="AN126" s="798"/>
      <c r="AO126" s="799"/>
      <c r="AP126" s="845" t="s">
        <v>382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447</v>
      </c>
      <c r="CQ126" s="768"/>
      <c r="CR126" s="768"/>
      <c r="CS126" s="768"/>
      <c r="CT126" s="768"/>
      <c r="CU126" s="768"/>
      <c r="CV126" s="768"/>
      <c r="CW126" s="768"/>
      <c r="CX126" s="768"/>
      <c r="CY126" s="768"/>
      <c r="CZ126" s="768"/>
      <c r="DA126" s="768"/>
      <c r="DB126" s="768"/>
      <c r="DC126" s="768"/>
      <c r="DD126" s="768"/>
      <c r="DE126" s="768"/>
      <c r="DF126" s="769"/>
      <c r="DG126" s="834" t="s">
        <v>382</v>
      </c>
      <c r="DH126" s="835"/>
      <c r="DI126" s="835"/>
      <c r="DJ126" s="835"/>
      <c r="DK126" s="835"/>
      <c r="DL126" s="835" t="s">
        <v>382</v>
      </c>
      <c r="DM126" s="835"/>
      <c r="DN126" s="835"/>
      <c r="DO126" s="835"/>
      <c r="DP126" s="835"/>
      <c r="DQ126" s="835" t="s">
        <v>382</v>
      </c>
      <c r="DR126" s="835"/>
      <c r="DS126" s="835"/>
      <c r="DT126" s="835"/>
      <c r="DU126" s="835"/>
      <c r="DV126" s="812" t="s">
        <v>382</v>
      </c>
      <c r="DW126" s="812"/>
      <c r="DX126" s="812"/>
      <c r="DY126" s="812"/>
      <c r="DZ126" s="813"/>
    </row>
    <row r="127" spans="1:130" s="199" customFormat="1" ht="26.25" customHeight="1" x14ac:dyDescent="0.15">
      <c r="A127" s="840"/>
      <c r="B127" s="841"/>
      <c r="C127" s="859" t="s">
        <v>448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382</v>
      </c>
      <c r="AB127" s="798"/>
      <c r="AC127" s="798"/>
      <c r="AD127" s="798"/>
      <c r="AE127" s="799"/>
      <c r="AF127" s="800" t="s">
        <v>382</v>
      </c>
      <c r="AG127" s="798"/>
      <c r="AH127" s="798"/>
      <c r="AI127" s="798"/>
      <c r="AJ127" s="799"/>
      <c r="AK127" s="800" t="s">
        <v>382</v>
      </c>
      <c r="AL127" s="798"/>
      <c r="AM127" s="798"/>
      <c r="AN127" s="798"/>
      <c r="AO127" s="799"/>
      <c r="AP127" s="845" t="s">
        <v>382</v>
      </c>
      <c r="AQ127" s="846"/>
      <c r="AR127" s="846"/>
      <c r="AS127" s="846"/>
      <c r="AT127" s="847"/>
      <c r="AU127" s="235"/>
      <c r="AV127" s="235"/>
      <c r="AW127" s="235"/>
      <c r="AX127" s="862" t="s">
        <v>449</v>
      </c>
      <c r="AY127" s="830"/>
      <c r="AZ127" s="830"/>
      <c r="BA127" s="830"/>
      <c r="BB127" s="830"/>
      <c r="BC127" s="830"/>
      <c r="BD127" s="830"/>
      <c r="BE127" s="831"/>
      <c r="BF127" s="829" t="s">
        <v>450</v>
      </c>
      <c r="BG127" s="830"/>
      <c r="BH127" s="830"/>
      <c r="BI127" s="830"/>
      <c r="BJ127" s="830"/>
      <c r="BK127" s="830"/>
      <c r="BL127" s="831"/>
      <c r="BM127" s="829" t="s">
        <v>451</v>
      </c>
      <c r="BN127" s="830"/>
      <c r="BO127" s="830"/>
      <c r="BP127" s="830"/>
      <c r="BQ127" s="830"/>
      <c r="BR127" s="830"/>
      <c r="BS127" s="831"/>
      <c r="BT127" s="829" t="s">
        <v>452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453</v>
      </c>
      <c r="CQ127" s="768"/>
      <c r="CR127" s="768"/>
      <c r="CS127" s="768"/>
      <c r="CT127" s="768"/>
      <c r="CU127" s="768"/>
      <c r="CV127" s="768"/>
      <c r="CW127" s="768"/>
      <c r="CX127" s="768"/>
      <c r="CY127" s="768"/>
      <c r="CZ127" s="768"/>
      <c r="DA127" s="768"/>
      <c r="DB127" s="768"/>
      <c r="DC127" s="768"/>
      <c r="DD127" s="768"/>
      <c r="DE127" s="768"/>
      <c r="DF127" s="769"/>
      <c r="DG127" s="834" t="s">
        <v>382</v>
      </c>
      <c r="DH127" s="835"/>
      <c r="DI127" s="835"/>
      <c r="DJ127" s="835"/>
      <c r="DK127" s="835"/>
      <c r="DL127" s="835" t="s">
        <v>382</v>
      </c>
      <c r="DM127" s="835"/>
      <c r="DN127" s="835"/>
      <c r="DO127" s="835"/>
      <c r="DP127" s="835"/>
      <c r="DQ127" s="835" t="s">
        <v>382</v>
      </c>
      <c r="DR127" s="835"/>
      <c r="DS127" s="835"/>
      <c r="DT127" s="835"/>
      <c r="DU127" s="835"/>
      <c r="DV127" s="812" t="s">
        <v>382</v>
      </c>
      <c r="DW127" s="812"/>
      <c r="DX127" s="812"/>
      <c r="DY127" s="812"/>
      <c r="DZ127" s="813"/>
    </row>
    <row r="128" spans="1:130" s="199" customFormat="1" ht="26.25" customHeight="1" thickBot="1" x14ac:dyDescent="0.2">
      <c r="A128" s="814" t="s">
        <v>454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455</v>
      </c>
      <c r="X128" s="816"/>
      <c r="Y128" s="816"/>
      <c r="Z128" s="817"/>
      <c r="AA128" s="818">
        <v>2107</v>
      </c>
      <c r="AB128" s="819"/>
      <c r="AC128" s="819"/>
      <c r="AD128" s="819"/>
      <c r="AE128" s="820"/>
      <c r="AF128" s="821">
        <v>1739</v>
      </c>
      <c r="AG128" s="819"/>
      <c r="AH128" s="819"/>
      <c r="AI128" s="819"/>
      <c r="AJ128" s="820"/>
      <c r="AK128" s="821" t="s">
        <v>382</v>
      </c>
      <c r="AL128" s="819"/>
      <c r="AM128" s="819"/>
      <c r="AN128" s="819"/>
      <c r="AO128" s="820"/>
      <c r="AP128" s="822"/>
      <c r="AQ128" s="823"/>
      <c r="AR128" s="823"/>
      <c r="AS128" s="823"/>
      <c r="AT128" s="824"/>
      <c r="AU128" s="235"/>
      <c r="AV128" s="235"/>
      <c r="AW128" s="235"/>
      <c r="AX128" s="825" t="s">
        <v>456</v>
      </c>
      <c r="AY128" s="826"/>
      <c r="AZ128" s="826"/>
      <c r="BA128" s="826"/>
      <c r="BB128" s="826"/>
      <c r="BC128" s="826"/>
      <c r="BD128" s="826"/>
      <c r="BE128" s="827"/>
      <c r="BF128" s="804" t="s">
        <v>113</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457</v>
      </c>
      <c r="CQ128" s="746"/>
      <c r="CR128" s="746"/>
      <c r="CS128" s="746"/>
      <c r="CT128" s="746"/>
      <c r="CU128" s="746"/>
      <c r="CV128" s="746"/>
      <c r="CW128" s="746"/>
      <c r="CX128" s="746"/>
      <c r="CY128" s="746"/>
      <c r="CZ128" s="746"/>
      <c r="DA128" s="746"/>
      <c r="DB128" s="746"/>
      <c r="DC128" s="746"/>
      <c r="DD128" s="746"/>
      <c r="DE128" s="746"/>
      <c r="DF128" s="747"/>
      <c r="DG128" s="808">
        <v>15130</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458</v>
      </c>
      <c r="X129" s="795"/>
      <c r="Y129" s="795"/>
      <c r="Z129" s="796"/>
      <c r="AA129" s="797">
        <v>1616445</v>
      </c>
      <c r="AB129" s="798"/>
      <c r="AC129" s="798"/>
      <c r="AD129" s="798"/>
      <c r="AE129" s="799"/>
      <c r="AF129" s="800">
        <v>1662789</v>
      </c>
      <c r="AG129" s="798"/>
      <c r="AH129" s="798"/>
      <c r="AI129" s="798"/>
      <c r="AJ129" s="799"/>
      <c r="AK129" s="800">
        <v>1626321</v>
      </c>
      <c r="AL129" s="798"/>
      <c r="AM129" s="798"/>
      <c r="AN129" s="798"/>
      <c r="AO129" s="799"/>
      <c r="AP129" s="801"/>
      <c r="AQ129" s="802"/>
      <c r="AR129" s="802"/>
      <c r="AS129" s="802"/>
      <c r="AT129" s="803"/>
      <c r="AU129" s="237"/>
      <c r="AV129" s="237"/>
      <c r="AW129" s="237"/>
      <c r="AX129" s="767" t="s">
        <v>459</v>
      </c>
      <c r="AY129" s="768"/>
      <c r="AZ129" s="768"/>
      <c r="BA129" s="768"/>
      <c r="BB129" s="768"/>
      <c r="BC129" s="768"/>
      <c r="BD129" s="768"/>
      <c r="BE129" s="769"/>
      <c r="BF129" s="787" t="s">
        <v>113</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461</v>
      </c>
      <c r="X130" s="795"/>
      <c r="Y130" s="795"/>
      <c r="Z130" s="796"/>
      <c r="AA130" s="797">
        <v>302541</v>
      </c>
      <c r="AB130" s="798"/>
      <c r="AC130" s="798"/>
      <c r="AD130" s="798"/>
      <c r="AE130" s="799"/>
      <c r="AF130" s="800">
        <v>298034</v>
      </c>
      <c r="AG130" s="798"/>
      <c r="AH130" s="798"/>
      <c r="AI130" s="798"/>
      <c r="AJ130" s="799"/>
      <c r="AK130" s="800">
        <v>289039</v>
      </c>
      <c r="AL130" s="798"/>
      <c r="AM130" s="798"/>
      <c r="AN130" s="798"/>
      <c r="AO130" s="799"/>
      <c r="AP130" s="801"/>
      <c r="AQ130" s="802"/>
      <c r="AR130" s="802"/>
      <c r="AS130" s="802"/>
      <c r="AT130" s="803"/>
      <c r="AU130" s="237"/>
      <c r="AV130" s="237"/>
      <c r="AW130" s="237"/>
      <c r="AX130" s="767" t="s">
        <v>462</v>
      </c>
      <c r="AY130" s="768"/>
      <c r="AZ130" s="768"/>
      <c r="BA130" s="768"/>
      <c r="BB130" s="768"/>
      <c r="BC130" s="768"/>
      <c r="BD130" s="768"/>
      <c r="BE130" s="769"/>
      <c r="BF130" s="770">
        <v>10.4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463</v>
      </c>
      <c r="X131" s="778"/>
      <c r="Y131" s="778"/>
      <c r="Z131" s="779"/>
      <c r="AA131" s="780">
        <v>1313904</v>
      </c>
      <c r="AB131" s="781"/>
      <c r="AC131" s="781"/>
      <c r="AD131" s="781"/>
      <c r="AE131" s="782"/>
      <c r="AF131" s="783">
        <v>1364755</v>
      </c>
      <c r="AG131" s="781"/>
      <c r="AH131" s="781"/>
      <c r="AI131" s="781"/>
      <c r="AJ131" s="782"/>
      <c r="AK131" s="783">
        <v>1337282</v>
      </c>
      <c r="AL131" s="781"/>
      <c r="AM131" s="781"/>
      <c r="AN131" s="781"/>
      <c r="AO131" s="782"/>
      <c r="AP131" s="784"/>
      <c r="AQ131" s="785"/>
      <c r="AR131" s="785"/>
      <c r="AS131" s="785"/>
      <c r="AT131" s="786"/>
      <c r="AU131" s="237"/>
      <c r="AV131" s="237"/>
      <c r="AW131" s="237"/>
      <c r="AX131" s="745" t="s">
        <v>464</v>
      </c>
      <c r="AY131" s="746"/>
      <c r="AZ131" s="746"/>
      <c r="BA131" s="746"/>
      <c r="BB131" s="746"/>
      <c r="BC131" s="746"/>
      <c r="BD131" s="746"/>
      <c r="BE131" s="747"/>
      <c r="BF131" s="748" t="s">
        <v>382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466</v>
      </c>
      <c r="W132" s="758"/>
      <c r="X132" s="758"/>
      <c r="Y132" s="758"/>
      <c r="Z132" s="759"/>
      <c r="AA132" s="760">
        <v>11.709455180000001</v>
      </c>
      <c r="AB132" s="761"/>
      <c r="AC132" s="761"/>
      <c r="AD132" s="761"/>
      <c r="AE132" s="762"/>
      <c r="AF132" s="763">
        <v>10.03659998</v>
      </c>
      <c r="AG132" s="761"/>
      <c r="AH132" s="761"/>
      <c r="AI132" s="761"/>
      <c r="AJ132" s="762"/>
      <c r="AK132" s="763">
        <v>9.6761939520000002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467</v>
      </c>
      <c r="W133" s="737"/>
      <c r="X133" s="737"/>
      <c r="Y133" s="737"/>
      <c r="Z133" s="738"/>
      <c r="AA133" s="739">
        <v>14</v>
      </c>
      <c r="AB133" s="740"/>
      <c r="AC133" s="740"/>
      <c r="AD133" s="740"/>
      <c r="AE133" s="741"/>
      <c r="AF133" s="739">
        <v>12.8</v>
      </c>
      <c r="AG133" s="740"/>
      <c r="AH133" s="740"/>
      <c r="AI133" s="740"/>
      <c r="AJ133" s="741"/>
      <c r="AK133" s="739">
        <v>10.4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2" t="s">
        <v>470</v>
      </c>
      <c r="L7" s="256"/>
      <c r="M7" s="257" t="s">
        <v>471</v>
      </c>
      <c r="N7" s="258"/>
    </row>
    <row r="8" spans="1:16" x14ac:dyDescent="0.15">
      <c r="A8" s="250"/>
      <c r="B8" s="246"/>
      <c r="C8" s="246"/>
      <c r="D8" s="246"/>
      <c r="E8" s="246"/>
      <c r="F8" s="246"/>
      <c r="G8" s="259"/>
      <c r="H8" s="260"/>
      <c r="I8" s="260"/>
      <c r="J8" s="261"/>
      <c r="K8" s="1153"/>
      <c r="L8" s="262" t="s">
        <v>472</v>
      </c>
      <c r="M8" s="263" t="s">
        <v>473</v>
      </c>
      <c r="N8" s="264" t="s">
        <v>474</v>
      </c>
    </row>
    <row r="9" spans="1:16" x14ac:dyDescent="0.15">
      <c r="A9" s="250"/>
      <c r="B9" s="246"/>
      <c r="C9" s="246"/>
      <c r="D9" s="246"/>
      <c r="E9" s="246"/>
      <c r="F9" s="246"/>
      <c r="G9" s="1166" t="s">
        <v>475</v>
      </c>
      <c r="H9" s="1167"/>
      <c r="I9" s="1167"/>
      <c r="J9" s="1168"/>
      <c r="K9" s="265">
        <v>330484</v>
      </c>
      <c r="L9" s="266">
        <v>153428</v>
      </c>
      <c r="M9" s="267">
        <v>189696</v>
      </c>
      <c r="N9" s="268">
        <v>-19.100000000000001</v>
      </c>
    </row>
    <row r="10" spans="1:16" x14ac:dyDescent="0.15">
      <c r="A10" s="250"/>
      <c r="B10" s="246"/>
      <c r="C10" s="246"/>
      <c r="D10" s="246"/>
      <c r="E10" s="246"/>
      <c r="F10" s="246"/>
      <c r="G10" s="1166" t="s">
        <v>476</v>
      </c>
      <c r="H10" s="1167"/>
      <c r="I10" s="1167"/>
      <c r="J10" s="1168"/>
      <c r="K10" s="269">
        <v>29250</v>
      </c>
      <c r="L10" s="270">
        <v>13579</v>
      </c>
      <c r="M10" s="271">
        <v>21936</v>
      </c>
      <c r="N10" s="272">
        <v>-38.1</v>
      </c>
    </row>
    <row r="11" spans="1:16" ht="13.5" customHeight="1" x14ac:dyDescent="0.15">
      <c r="A11" s="250"/>
      <c r="B11" s="246"/>
      <c r="C11" s="246"/>
      <c r="D11" s="246"/>
      <c r="E11" s="246"/>
      <c r="F11" s="246"/>
      <c r="G11" s="1166" t="s">
        <v>477</v>
      </c>
      <c r="H11" s="1167"/>
      <c r="I11" s="1167"/>
      <c r="J11" s="1168"/>
      <c r="K11" s="269">
        <v>161570</v>
      </c>
      <c r="L11" s="270">
        <v>75009</v>
      </c>
      <c r="M11" s="271">
        <v>29437</v>
      </c>
      <c r="N11" s="272">
        <v>154.80000000000001</v>
      </c>
    </row>
    <row r="12" spans="1:16" ht="13.5" customHeight="1" x14ac:dyDescent="0.15">
      <c r="A12" s="250"/>
      <c r="B12" s="246"/>
      <c r="C12" s="246"/>
      <c r="D12" s="246"/>
      <c r="E12" s="246"/>
      <c r="F12" s="246"/>
      <c r="G12" s="1166" t="s">
        <v>478</v>
      </c>
      <c r="H12" s="1167"/>
      <c r="I12" s="1167"/>
      <c r="J12" s="1168"/>
      <c r="K12" s="269">
        <v>6564</v>
      </c>
      <c r="L12" s="270">
        <v>3047</v>
      </c>
      <c r="M12" s="271">
        <v>3160</v>
      </c>
      <c r="N12" s="272">
        <v>-3.6</v>
      </c>
    </row>
    <row r="13" spans="1:16" ht="13.5" customHeight="1" x14ac:dyDescent="0.15">
      <c r="A13" s="250"/>
      <c r="B13" s="246"/>
      <c r="C13" s="246"/>
      <c r="D13" s="246"/>
      <c r="E13" s="246"/>
      <c r="F13" s="246"/>
      <c r="G13" s="1166" t="s">
        <v>479</v>
      </c>
      <c r="H13" s="1167"/>
      <c r="I13" s="1167"/>
      <c r="J13" s="1168"/>
      <c r="K13" s="269" t="s">
        <v>480</v>
      </c>
      <c r="L13" s="270" t="s">
        <v>480</v>
      </c>
      <c r="M13" s="271" t="s">
        <v>480</v>
      </c>
      <c r="N13" s="272" t="s">
        <v>480</v>
      </c>
    </row>
    <row r="14" spans="1:16" ht="13.5" customHeight="1" x14ac:dyDescent="0.15">
      <c r="A14" s="250"/>
      <c r="B14" s="246"/>
      <c r="C14" s="246"/>
      <c r="D14" s="246"/>
      <c r="E14" s="246"/>
      <c r="F14" s="246"/>
      <c r="G14" s="1166" t="s">
        <v>481</v>
      </c>
      <c r="H14" s="1167"/>
      <c r="I14" s="1167"/>
      <c r="J14" s="1168"/>
      <c r="K14" s="269">
        <v>31396</v>
      </c>
      <c r="L14" s="270">
        <v>14576</v>
      </c>
      <c r="M14" s="271">
        <v>9091</v>
      </c>
      <c r="N14" s="272">
        <v>60.3</v>
      </c>
    </row>
    <row r="15" spans="1:16" ht="13.5" customHeight="1" x14ac:dyDescent="0.15">
      <c r="A15" s="250"/>
      <c r="B15" s="246"/>
      <c r="C15" s="246"/>
      <c r="D15" s="246"/>
      <c r="E15" s="246"/>
      <c r="F15" s="246"/>
      <c r="G15" s="1166" t="s">
        <v>482</v>
      </c>
      <c r="H15" s="1167"/>
      <c r="I15" s="1167"/>
      <c r="J15" s="1168"/>
      <c r="K15" s="269">
        <v>17790</v>
      </c>
      <c r="L15" s="270">
        <v>8259</v>
      </c>
      <c r="M15" s="271">
        <v>4470</v>
      </c>
      <c r="N15" s="272">
        <v>84.8</v>
      </c>
    </row>
    <row r="16" spans="1:16" x14ac:dyDescent="0.15">
      <c r="A16" s="250"/>
      <c r="B16" s="246"/>
      <c r="C16" s="246"/>
      <c r="D16" s="246"/>
      <c r="E16" s="246"/>
      <c r="F16" s="246"/>
      <c r="G16" s="1169" t="s">
        <v>483</v>
      </c>
      <c r="H16" s="1170"/>
      <c r="I16" s="1170"/>
      <c r="J16" s="1171"/>
      <c r="K16" s="270">
        <v>-48388</v>
      </c>
      <c r="L16" s="270">
        <v>-22464</v>
      </c>
      <c r="M16" s="271">
        <v>-19414</v>
      </c>
      <c r="N16" s="272">
        <v>15.7</v>
      </c>
    </row>
    <row r="17" spans="1:16" x14ac:dyDescent="0.15">
      <c r="A17" s="250"/>
      <c r="B17" s="246"/>
      <c r="C17" s="246"/>
      <c r="D17" s="246"/>
      <c r="E17" s="246"/>
      <c r="F17" s="246"/>
      <c r="G17" s="1169" t="s">
        <v>172</v>
      </c>
      <c r="H17" s="1170"/>
      <c r="I17" s="1170"/>
      <c r="J17" s="1171"/>
      <c r="K17" s="270">
        <v>528666</v>
      </c>
      <c r="L17" s="270">
        <v>245435</v>
      </c>
      <c r="M17" s="271">
        <v>238376</v>
      </c>
      <c r="N17" s="272">
        <v>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63" t="s">
        <v>488</v>
      </c>
      <c r="H21" s="1164"/>
      <c r="I21" s="1164"/>
      <c r="J21" s="1165"/>
      <c r="K21" s="282">
        <v>19.03</v>
      </c>
      <c r="L21" s="283">
        <v>21.75</v>
      </c>
      <c r="M21" s="284">
        <v>-2.72</v>
      </c>
      <c r="N21" s="251"/>
      <c r="O21" s="285"/>
      <c r="P21" s="281"/>
    </row>
    <row r="22" spans="1:16" s="286" customFormat="1" x14ac:dyDescent="0.15">
      <c r="A22" s="281"/>
      <c r="B22" s="251"/>
      <c r="C22" s="251"/>
      <c r="D22" s="251"/>
      <c r="E22" s="251"/>
      <c r="F22" s="251"/>
      <c r="G22" s="1163" t="s">
        <v>489</v>
      </c>
      <c r="H22" s="1164"/>
      <c r="I22" s="1164"/>
      <c r="J22" s="1165"/>
      <c r="K22" s="287">
        <v>93.1</v>
      </c>
      <c r="L22" s="288">
        <v>95.2</v>
      </c>
      <c r="M22" s="289">
        <v>-2.1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2" t="s">
        <v>470</v>
      </c>
      <c r="L30" s="256"/>
      <c r="M30" s="257" t="s">
        <v>471</v>
      </c>
      <c r="N30" s="258"/>
    </row>
    <row r="31" spans="1:16" x14ac:dyDescent="0.15">
      <c r="A31" s="250"/>
      <c r="B31" s="246"/>
      <c r="C31" s="246"/>
      <c r="D31" s="246"/>
      <c r="E31" s="246"/>
      <c r="F31" s="246"/>
      <c r="G31" s="259"/>
      <c r="H31" s="260"/>
      <c r="I31" s="260"/>
      <c r="J31" s="261"/>
      <c r="K31" s="1153"/>
      <c r="L31" s="262" t="s">
        <v>472</v>
      </c>
      <c r="M31" s="263" t="s">
        <v>473</v>
      </c>
      <c r="N31" s="264" t="s">
        <v>474</v>
      </c>
    </row>
    <row r="32" spans="1:16" ht="27" customHeight="1" x14ac:dyDescent="0.15">
      <c r="A32" s="250"/>
      <c r="B32" s="246"/>
      <c r="C32" s="246"/>
      <c r="D32" s="246"/>
      <c r="E32" s="246"/>
      <c r="F32" s="246"/>
      <c r="G32" s="1154" t="s">
        <v>493</v>
      </c>
      <c r="H32" s="1155"/>
      <c r="I32" s="1155"/>
      <c r="J32" s="1156"/>
      <c r="K32" s="296">
        <v>258038</v>
      </c>
      <c r="L32" s="296">
        <v>119795</v>
      </c>
      <c r="M32" s="297">
        <v>139853</v>
      </c>
      <c r="N32" s="298">
        <v>-14.3</v>
      </c>
    </row>
    <row r="33" spans="1:16" ht="13.5" customHeight="1" x14ac:dyDescent="0.15">
      <c r="A33" s="250"/>
      <c r="B33" s="246"/>
      <c r="C33" s="246"/>
      <c r="D33" s="246"/>
      <c r="E33" s="246"/>
      <c r="F33" s="246"/>
      <c r="G33" s="1154" t="s">
        <v>494</v>
      </c>
      <c r="H33" s="1155"/>
      <c r="I33" s="1155"/>
      <c r="J33" s="1156"/>
      <c r="K33" s="296" t="s">
        <v>480</v>
      </c>
      <c r="L33" s="296" t="s">
        <v>480</v>
      </c>
      <c r="M33" s="297" t="s">
        <v>480</v>
      </c>
      <c r="N33" s="298" t="s">
        <v>480</v>
      </c>
    </row>
    <row r="34" spans="1:16" ht="27" customHeight="1" x14ac:dyDescent="0.15">
      <c r="A34" s="250"/>
      <c r="B34" s="246"/>
      <c r="C34" s="246"/>
      <c r="D34" s="246"/>
      <c r="E34" s="246"/>
      <c r="F34" s="246"/>
      <c r="G34" s="1154" t="s">
        <v>495</v>
      </c>
      <c r="H34" s="1155"/>
      <c r="I34" s="1155"/>
      <c r="J34" s="1156"/>
      <c r="K34" s="296" t="s">
        <v>480</v>
      </c>
      <c r="L34" s="296" t="s">
        <v>480</v>
      </c>
      <c r="M34" s="297">
        <v>4</v>
      </c>
      <c r="N34" s="298" t="s">
        <v>480</v>
      </c>
    </row>
    <row r="35" spans="1:16" ht="27" customHeight="1" x14ac:dyDescent="0.15">
      <c r="A35" s="250"/>
      <c r="B35" s="246"/>
      <c r="C35" s="246"/>
      <c r="D35" s="246"/>
      <c r="E35" s="246"/>
      <c r="F35" s="246"/>
      <c r="G35" s="1154" t="s">
        <v>496</v>
      </c>
      <c r="H35" s="1155"/>
      <c r="I35" s="1155"/>
      <c r="J35" s="1156"/>
      <c r="K35" s="296">
        <v>116318</v>
      </c>
      <c r="L35" s="296">
        <v>54001</v>
      </c>
      <c r="M35" s="297">
        <v>31890</v>
      </c>
      <c r="N35" s="298">
        <v>69.3</v>
      </c>
    </row>
    <row r="36" spans="1:16" ht="27" customHeight="1" x14ac:dyDescent="0.15">
      <c r="A36" s="250"/>
      <c r="B36" s="246"/>
      <c r="C36" s="246"/>
      <c r="D36" s="246"/>
      <c r="E36" s="246"/>
      <c r="F36" s="246"/>
      <c r="G36" s="1154" t="s">
        <v>497</v>
      </c>
      <c r="H36" s="1155"/>
      <c r="I36" s="1155"/>
      <c r="J36" s="1156"/>
      <c r="K36" s="296">
        <v>43858</v>
      </c>
      <c r="L36" s="296">
        <v>20361</v>
      </c>
      <c r="M36" s="297">
        <v>5316</v>
      </c>
      <c r="N36" s="298">
        <v>283</v>
      </c>
    </row>
    <row r="37" spans="1:16" ht="13.5" customHeight="1" x14ac:dyDescent="0.15">
      <c r="A37" s="250"/>
      <c r="B37" s="246"/>
      <c r="C37" s="246"/>
      <c r="D37" s="246"/>
      <c r="E37" s="246"/>
      <c r="F37" s="246"/>
      <c r="G37" s="1154" t="s">
        <v>498</v>
      </c>
      <c r="H37" s="1155"/>
      <c r="I37" s="1155"/>
      <c r="J37" s="1156"/>
      <c r="K37" s="296" t="s">
        <v>480</v>
      </c>
      <c r="L37" s="296" t="s">
        <v>480</v>
      </c>
      <c r="M37" s="297">
        <v>1757</v>
      </c>
      <c r="N37" s="298" t="s">
        <v>480</v>
      </c>
    </row>
    <row r="38" spans="1:16" ht="27" customHeight="1" x14ac:dyDescent="0.15">
      <c r="A38" s="250"/>
      <c r="B38" s="246"/>
      <c r="C38" s="246"/>
      <c r="D38" s="246"/>
      <c r="E38" s="246"/>
      <c r="F38" s="246"/>
      <c r="G38" s="1157" t="s">
        <v>499</v>
      </c>
      <c r="H38" s="1158"/>
      <c r="I38" s="1158"/>
      <c r="J38" s="1159"/>
      <c r="K38" s="299">
        <v>223</v>
      </c>
      <c r="L38" s="299">
        <v>104</v>
      </c>
      <c r="M38" s="300">
        <v>42</v>
      </c>
      <c r="N38" s="301">
        <v>147.6</v>
      </c>
      <c r="O38" s="295"/>
    </row>
    <row r="39" spans="1:16" x14ac:dyDescent="0.15">
      <c r="A39" s="250"/>
      <c r="B39" s="246"/>
      <c r="C39" s="246"/>
      <c r="D39" s="246"/>
      <c r="E39" s="246"/>
      <c r="F39" s="246"/>
      <c r="G39" s="1157" t="s">
        <v>500</v>
      </c>
      <c r="H39" s="1158"/>
      <c r="I39" s="1158"/>
      <c r="J39" s="1159"/>
      <c r="K39" s="302" t="s">
        <v>480</v>
      </c>
      <c r="L39" s="302" t="s">
        <v>480</v>
      </c>
      <c r="M39" s="303">
        <v>-8426</v>
      </c>
      <c r="N39" s="304" t="s">
        <v>480</v>
      </c>
      <c r="O39" s="295"/>
    </row>
    <row r="40" spans="1:16" ht="27" customHeight="1" x14ac:dyDescent="0.15">
      <c r="A40" s="250"/>
      <c r="B40" s="246"/>
      <c r="C40" s="246"/>
      <c r="D40" s="246"/>
      <c r="E40" s="246"/>
      <c r="F40" s="246"/>
      <c r="G40" s="1154" t="s">
        <v>501</v>
      </c>
      <c r="H40" s="1155"/>
      <c r="I40" s="1155"/>
      <c r="J40" s="1156"/>
      <c r="K40" s="302">
        <v>-289039</v>
      </c>
      <c r="L40" s="302">
        <v>-134187</v>
      </c>
      <c r="M40" s="303">
        <v>-127711</v>
      </c>
      <c r="N40" s="304">
        <v>5.0999999999999996</v>
      </c>
      <c r="O40" s="295"/>
    </row>
    <row r="41" spans="1:16" x14ac:dyDescent="0.15">
      <c r="A41" s="250"/>
      <c r="B41" s="246"/>
      <c r="C41" s="246"/>
      <c r="D41" s="246"/>
      <c r="E41" s="246"/>
      <c r="F41" s="246"/>
      <c r="G41" s="1160" t="s">
        <v>283</v>
      </c>
      <c r="H41" s="1161"/>
      <c r="I41" s="1161"/>
      <c r="J41" s="1162"/>
      <c r="K41" s="296">
        <v>129398</v>
      </c>
      <c r="L41" s="302">
        <v>60073</v>
      </c>
      <c r="M41" s="303">
        <v>42725</v>
      </c>
      <c r="N41" s="304">
        <v>40.6</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47" t="s">
        <v>470</v>
      </c>
      <c r="J49" s="1149" t="s">
        <v>505</v>
      </c>
      <c r="K49" s="1150"/>
      <c r="L49" s="1150"/>
      <c r="M49" s="1150"/>
      <c r="N49" s="1151"/>
    </row>
    <row r="50" spans="1:14" x14ac:dyDescent="0.15">
      <c r="A50" s="250"/>
      <c r="B50" s="246"/>
      <c r="C50" s="246"/>
      <c r="D50" s="246"/>
      <c r="E50" s="246"/>
      <c r="F50" s="246"/>
      <c r="G50" s="314"/>
      <c r="H50" s="315"/>
      <c r="I50" s="1148"/>
      <c r="J50" s="316" t="s">
        <v>506</v>
      </c>
      <c r="K50" s="317" t="s">
        <v>507</v>
      </c>
      <c r="L50" s="318" t="s">
        <v>508</v>
      </c>
      <c r="M50" s="319" t="s">
        <v>509</v>
      </c>
      <c r="N50" s="320" t="s">
        <v>510</v>
      </c>
    </row>
    <row r="51" spans="1:14" x14ac:dyDescent="0.15">
      <c r="A51" s="250"/>
      <c r="B51" s="246"/>
      <c r="C51" s="246"/>
      <c r="D51" s="246"/>
      <c r="E51" s="246"/>
      <c r="F51" s="246"/>
      <c r="G51" s="312" t="s">
        <v>511</v>
      </c>
      <c r="H51" s="313"/>
      <c r="I51" s="321">
        <v>177494</v>
      </c>
      <c r="J51" s="322">
        <v>74359</v>
      </c>
      <c r="K51" s="323">
        <v>-65.2</v>
      </c>
      <c r="L51" s="324">
        <v>228305</v>
      </c>
      <c r="M51" s="325">
        <v>5.6</v>
      </c>
      <c r="N51" s="326">
        <v>-70.8</v>
      </c>
    </row>
    <row r="52" spans="1:14" x14ac:dyDescent="0.15">
      <c r="A52" s="250"/>
      <c r="B52" s="246"/>
      <c r="C52" s="246"/>
      <c r="D52" s="246"/>
      <c r="E52" s="246"/>
      <c r="F52" s="246"/>
      <c r="G52" s="327"/>
      <c r="H52" s="328" t="s">
        <v>512</v>
      </c>
      <c r="I52" s="329">
        <v>90518</v>
      </c>
      <c r="J52" s="330">
        <v>37921</v>
      </c>
      <c r="K52" s="331">
        <v>-45.6</v>
      </c>
      <c r="L52" s="332">
        <v>86611</v>
      </c>
      <c r="M52" s="333">
        <v>-20.399999999999999</v>
      </c>
      <c r="N52" s="334">
        <v>-25.2</v>
      </c>
    </row>
    <row r="53" spans="1:14" x14ac:dyDescent="0.15">
      <c r="A53" s="250"/>
      <c r="B53" s="246"/>
      <c r="C53" s="246"/>
      <c r="D53" s="246"/>
      <c r="E53" s="246"/>
      <c r="F53" s="246"/>
      <c r="G53" s="312" t="s">
        <v>513</v>
      </c>
      <c r="H53" s="313"/>
      <c r="I53" s="321">
        <v>198348</v>
      </c>
      <c r="J53" s="322">
        <v>84010</v>
      </c>
      <c r="K53" s="323">
        <v>13</v>
      </c>
      <c r="L53" s="324">
        <v>316331</v>
      </c>
      <c r="M53" s="325">
        <v>38.6</v>
      </c>
      <c r="N53" s="326">
        <v>-25.6</v>
      </c>
    </row>
    <row r="54" spans="1:14" x14ac:dyDescent="0.15">
      <c r="A54" s="250"/>
      <c r="B54" s="246"/>
      <c r="C54" s="246"/>
      <c r="D54" s="246"/>
      <c r="E54" s="246"/>
      <c r="F54" s="246"/>
      <c r="G54" s="327"/>
      <c r="H54" s="328" t="s">
        <v>512</v>
      </c>
      <c r="I54" s="329">
        <v>43362</v>
      </c>
      <c r="J54" s="330">
        <v>18366</v>
      </c>
      <c r="K54" s="331">
        <v>-51.6</v>
      </c>
      <c r="L54" s="332">
        <v>106387</v>
      </c>
      <c r="M54" s="333">
        <v>22.8</v>
      </c>
      <c r="N54" s="334">
        <v>-74.400000000000006</v>
      </c>
    </row>
    <row r="55" spans="1:14" x14ac:dyDescent="0.15">
      <c r="A55" s="250"/>
      <c r="B55" s="246"/>
      <c r="C55" s="246"/>
      <c r="D55" s="246"/>
      <c r="E55" s="246"/>
      <c r="F55" s="246"/>
      <c r="G55" s="312" t="s">
        <v>514</v>
      </c>
      <c r="H55" s="313"/>
      <c r="I55" s="321">
        <v>344679</v>
      </c>
      <c r="J55" s="322">
        <v>150384</v>
      </c>
      <c r="K55" s="323">
        <v>79</v>
      </c>
      <c r="L55" s="324">
        <v>333013</v>
      </c>
      <c r="M55" s="325">
        <v>5.3</v>
      </c>
      <c r="N55" s="326">
        <v>73.7</v>
      </c>
    </row>
    <row r="56" spans="1:14" x14ac:dyDescent="0.15">
      <c r="A56" s="250"/>
      <c r="B56" s="246"/>
      <c r="C56" s="246"/>
      <c r="D56" s="246"/>
      <c r="E56" s="246"/>
      <c r="F56" s="246"/>
      <c r="G56" s="327"/>
      <c r="H56" s="328" t="s">
        <v>512</v>
      </c>
      <c r="I56" s="329">
        <v>310556</v>
      </c>
      <c r="J56" s="330">
        <v>135496</v>
      </c>
      <c r="K56" s="331">
        <v>637.79999999999995</v>
      </c>
      <c r="L56" s="332">
        <v>126732</v>
      </c>
      <c r="M56" s="333">
        <v>19.100000000000001</v>
      </c>
      <c r="N56" s="334">
        <v>618.70000000000005</v>
      </c>
    </row>
    <row r="57" spans="1:14" x14ac:dyDescent="0.15">
      <c r="A57" s="250"/>
      <c r="B57" s="246"/>
      <c r="C57" s="246"/>
      <c r="D57" s="246"/>
      <c r="E57" s="246"/>
      <c r="F57" s="246"/>
      <c r="G57" s="312" t="s">
        <v>515</v>
      </c>
      <c r="H57" s="313"/>
      <c r="I57" s="321">
        <v>394140</v>
      </c>
      <c r="J57" s="322">
        <v>176191</v>
      </c>
      <c r="K57" s="323">
        <v>17.2</v>
      </c>
      <c r="L57" s="324">
        <v>280458</v>
      </c>
      <c r="M57" s="325">
        <v>-15.8</v>
      </c>
      <c r="N57" s="326">
        <v>33</v>
      </c>
    </row>
    <row r="58" spans="1:14" x14ac:dyDescent="0.15">
      <c r="A58" s="250"/>
      <c r="B58" s="246"/>
      <c r="C58" s="246"/>
      <c r="D58" s="246"/>
      <c r="E58" s="246"/>
      <c r="F58" s="246"/>
      <c r="G58" s="327"/>
      <c r="H58" s="328" t="s">
        <v>512</v>
      </c>
      <c r="I58" s="329">
        <v>342955</v>
      </c>
      <c r="J58" s="330">
        <v>153310</v>
      </c>
      <c r="K58" s="331">
        <v>13.1</v>
      </c>
      <c r="L58" s="332">
        <v>127286</v>
      </c>
      <c r="M58" s="333">
        <v>0.4</v>
      </c>
      <c r="N58" s="334">
        <v>12.7</v>
      </c>
    </row>
    <row r="59" spans="1:14" x14ac:dyDescent="0.15">
      <c r="A59" s="250"/>
      <c r="B59" s="246"/>
      <c r="C59" s="246"/>
      <c r="D59" s="246"/>
      <c r="E59" s="246"/>
      <c r="F59" s="246"/>
      <c r="G59" s="312" t="s">
        <v>516</v>
      </c>
      <c r="H59" s="313"/>
      <c r="I59" s="321">
        <v>345384</v>
      </c>
      <c r="J59" s="322">
        <v>160345</v>
      </c>
      <c r="K59" s="323">
        <v>-9</v>
      </c>
      <c r="L59" s="324">
        <v>291945</v>
      </c>
      <c r="M59" s="325">
        <v>4.0999999999999996</v>
      </c>
      <c r="N59" s="326">
        <v>-13.1</v>
      </c>
    </row>
    <row r="60" spans="1:14" x14ac:dyDescent="0.15">
      <c r="A60" s="250"/>
      <c r="B60" s="246"/>
      <c r="C60" s="246"/>
      <c r="D60" s="246"/>
      <c r="E60" s="246"/>
      <c r="F60" s="246"/>
      <c r="G60" s="327"/>
      <c r="H60" s="328" t="s">
        <v>512</v>
      </c>
      <c r="I60" s="335">
        <v>269996</v>
      </c>
      <c r="J60" s="330">
        <v>125346</v>
      </c>
      <c r="K60" s="331">
        <v>-18.2</v>
      </c>
      <c r="L60" s="332">
        <v>127651</v>
      </c>
      <c r="M60" s="333">
        <v>0.3</v>
      </c>
      <c r="N60" s="334">
        <v>-18.5</v>
      </c>
    </row>
    <row r="61" spans="1:14" x14ac:dyDescent="0.15">
      <c r="A61" s="250"/>
      <c r="B61" s="246"/>
      <c r="C61" s="246"/>
      <c r="D61" s="246"/>
      <c r="E61" s="246"/>
      <c r="F61" s="246"/>
      <c r="G61" s="312" t="s">
        <v>517</v>
      </c>
      <c r="H61" s="336"/>
      <c r="I61" s="337">
        <v>292009</v>
      </c>
      <c r="J61" s="338">
        <v>129058</v>
      </c>
      <c r="K61" s="339">
        <v>7</v>
      </c>
      <c r="L61" s="340">
        <v>290010</v>
      </c>
      <c r="M61" s="341">
        <v>7.6</v>
      </c>
      <c r="N61" s="326">
        <v>-0.6</v>
      </c>
    </row>
    <row r="62" spans="1:14" x14ac:dyDescent="0.15">
      <c r="A62" s="250"/>
      <c r="B62" s="246"/>
      <c r="C62" s="246"/>
      <c r="D62" s="246"/>
      <c r="E62" s="246"/>
      <c r="F62" s="246"/>
      <c r="G62" s="327"/>
      <c r="H62" s="328" t="s">
        <v>512</v>
      </c>
      <c r="I62" s="329">
        <v>211477</v>
      </c>
      <c r="J62" s="330">
        <v>94088</v>
      </c>
      <c r="K62" s="331">
        <v>107.1</v>
      </c>
      <c r="L62" s="332">
        <v>114933</v>
      </c>
      <c r="M62" s="333">
        <v>4.4000000000000004</v>
      </c>
      <c r="N62" s="334">
        <v>102.7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2" t="s">
        <v>3</v>
      </c>
      <c r="D47" s="1172"/>
      <c r="E47" s="1173"/>
      <c r="F47" s="11">
        <v>23.52</v>
      </c>
      <c r="G47" s="12">
        <v>26.1</v>
      </c>
      <c r="H47" s="12">
        <v>30.38</v>
      </c>
      <c r="I47" s="12">
        <v>39.06</v>
      </c>
      <c r="J47" s="13">
        <v>44.87</v>
      </c>
    </row>
    <row r="48" spans="2:10" ht="57.75" customHeight="1" x14ac:dyDescent="0.15">
      <c r="B48" s="14"/>
      <c r="C48" s="1174" t="s">
        <v>4</v>
      </c>
      <c r="D48" s="1174"/>
      <c r="E48" s="1175"/>
      <c r="F48" s="15">
        <v>3.01</v>
      </c>
      <c r="G48" s="16">
        <v>3.56</v>
      </c>
      <c r="H48" s="16">
        <v>4.3099999999999996</v>
      </c>
      <c r="I48" s="16">
        <v>4.16</v>
      </c>
      <c r="J48" s="17">
        <v>3.7</v>
      </c>
    </row>
    <row r="49" spans="2:10" ht="57.75" customHeight="1" thickBot="1" x14ac:dyDescent="0.2">
      <c r="B49" s="18"/>
      <c r="C49" s="1176" t="s">
        <v>5</v>
      </c>
      <c r="D49" s="1176"/>
      <c r="E49" s="1177"/>
      <c r="F49" s="19">
        <v>3.02</v>
      </c>
      <c r="G49" s="20">
        <v>2.41</v>
      </c>
      <c r="H49" s="20">
        <v>6.33</v>
      </c>
      <c r="I49" s="20">
        <v>9.49</v>
      </c>
      <c r="J49" s="21">
        <v>4.3899999999999997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cp:lastPrinted>2018-10-25T04:24:20Z</cp:lastPrinted>
  <dcterms:created xsi:type="dcterms:W3CDTF">2018-01-24T03:35:12Z</dcterms:created>
  <dcterms:modified xsi:type="dcterms:W3CDTF">2018-10-25T04:24:48Z</dcterms:modified>
  <cp:category/>
</cp:coreProperties>
</file>