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<sst xmlns="http://schemas.openxmlformats.org/spreadsheetml/2006/main" count="1143" uniqueCount="612">
  <si>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</si>
  <si>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</si>
  <si>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</si>
  <si>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</si>
  <si>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</si>
  <si>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</si>
  <si>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</si>
  <si>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</si>
  <si>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</si>
  <si>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</si>
  <si>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</si>
  <si>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</si>
  <si>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</si>
  <si>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</si>
  <si>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</si>
  <si>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</si>
  <si>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</si>
  <si>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</si>
  <si>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</si>
  <si>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</si>
  <si>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</si>
  <si>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</si>
  <si>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</si>
  <si>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</si>
  <si>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</si>
  <si>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</si>
  <si>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</si>
  <si>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</si>
  <si>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</si>
  <si>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</si>
  <si>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</si>
  <si>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</si>
  <si>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</si>
  <si>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</si>
  <si>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</si>
  <si>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</si>
  <si>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</si>
  <si>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</si>
  <si>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</si>
  <si>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</si>
  <si>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</si>
  <si>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</si>
  <si>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</si>
  <si>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</si>
  <si>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</si>
  <si>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</si>
  <si>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</si>
  <si>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</si>
  <si>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</si>
  <si>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</si>
  <si>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</si>
  <si>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</si>
  <si>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</si>
  <si>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</si>
  <si>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</si>
  <si>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</si>
  <si>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</si>
  <si>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</si>
  <si>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</si>
  <si>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</si>
  <si>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</si>
  <si>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</si>
  <si>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</si>
  <si>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</si>
  <si>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</si>
  <si>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</si>
  <si>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</si>
  <si>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</si>
  <si>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</si>
  <si>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</si>
  <si>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</si>
  <si>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</si>
  <si>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</si>
  <si>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</si>
  <si>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</si>
  <si>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</si>
  <si>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</si>
  <si>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</si>
  <si>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</si>
  <si>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</si>
  <si>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</si>
  <si>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</si>
  <si>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</si>
  <si>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</si>
  <si>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</si>
  <si>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</si>
  <si>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</si>
  <si>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</si>
  <si>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</si>
  <si>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</si>
  <si>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</si>
  <si>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</si>
  <si>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</si>
  <si>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</si>
  <si>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</si>
  <si>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</si>
  <si>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</si>
  <si>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</si>
  <si>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</si>
  <si>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</si>
  <si>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</si>
  <si>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</si>
  <si>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</si>
  <si>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</si>
  <si>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</si>
  <si>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</si>
  <si>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</si>
  <si>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</si>
  <si>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</si>
  <si>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</si>
  <si>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</si>
  <si>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</si>
  <si>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</si>
  <si>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</si>
  <si>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</si>
  <si>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</si>
  <si>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</si>
  <si>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</si>
  <si>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</si>
  <si>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</si>
  <si>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</si>
  <si>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</si>
  <si>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</si>
  <si>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</si>
  <si>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</si>
  <si>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</si>
  <si>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</si>
  <si>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</si>
  <si>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</si>
  <si>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</si>
  <si>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</si>
  <si>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</si>
  <si>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</si>
  <si>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</si>
  <si>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</si>
  <si>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</si>
  <si>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</si>
  <si>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</si>
  <si>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</si>
  <si>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</si>
  <si>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</si>
  <si>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</si>
  <si>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</si>
  <si>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</si>
  <si>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</si>
  <si>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</si>
  <si>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</si>
  <si>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</si>
  <si>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</si>
  <si>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</si>
  <si>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</si>
  <si>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</si>
  <si>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</si>
  <si>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</si>
  <si>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</si>
  <si>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</si>
  <si>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</si>
  <si>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</si>
  <si>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</si>
  <si>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</si>
  <si>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</si>
  <si>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</si>
  <si>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</si>
  <si>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</si>
  <si>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</si>
  <si>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</si>
  <si>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</si>
  <si>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</si>
  <si>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</si>
  <si>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</si>
  <si>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</si>
  <si>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</si>
  <si>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</si>
  <si>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</si>
  <si>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</si>
  <si>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</si>
  <si>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</si>
  <si>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</si>
  <si>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</si>
  <si>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</si>
  <si>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</si>
  <si>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</si>
  <si>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</si>
  <si>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</si>
  <si>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</si>
  <si>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</si>
  <si>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</si>
  <si>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</si>
  <si>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</si>
  <si>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</si>
  <si>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</si>
  <si>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</si>
  <si>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</si>
  <si>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</si>
  <si>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</si>
  <si>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</si>
  <si>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</si>
  <si>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</si>
  <si>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</si>
  <si>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</si>
  <si>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</si>
  <si>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</si>
  <si>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</si>
  <si>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</si>
  <si>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</si>
  <si>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</si>
  <si>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</si>
  <si>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</si>
  <si>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</si>
  <si>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</si>
  <si>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</si>
  <si>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</si>
  <si>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青森県田子町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</si>
  <si>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</si>
  <si>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</si>
  <si>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</si>
  <si>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</si>
  <si>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</si>
  <si>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</si>
  <si>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</si>
  <si>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</si>
  <si>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</si>
  <si>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</si>
  <si>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</si>
  <si>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</si>
  <si>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</si>
  <si>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</si>
  <si>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</si>
  <si>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</si>
  <si>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</si>
  <si>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</si>
  <si>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</si>
  <si>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</si>
  <si>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</si>
  <si>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</si>
  <si>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</si>
  <si>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</si>
  <si>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</si>
  <si>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</si>
  <si>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</si>
  <si>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</si>
  <si>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</si>
  <si>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</si>
  <si>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</si>
  <si>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</si>
  <si>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</si>
  <si>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</si>
  <si>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</si>
  <si>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</si>
  <si>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</si>
  <si>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</si>
  <si>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</si>
  <si>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</si>
  <si>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</si>
  <si>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</si>
  <si>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</si>
  <si>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</si>
  <si>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</si>
  <si>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</si>
  <si>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</si>
  <si>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</si>
  <si>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</si>
  <si>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</si>
  <si>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</si>
  <si>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</si>
  <si>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</si>
  <si>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</si>
  <si>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</si>
  <si>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</si>
  <si>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</si>
  <si>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</si>
  <si>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</si>
  <si>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</si>
  <si>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</si>
  <si>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</si>
  <si>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</si>
  <si>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</si>
  <si>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</si>
  <si>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</si>
  <si>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</si>
  <si>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</si>
  <si>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</si>
  <si>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</si>
  <si>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</si>
  <si>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</si>
  <si>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</si>
  <si>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</si>
  <si>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</si>
  <si>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</si>
  <si>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</si>
  <si>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</si>
  <si>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</si>
  <si>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</si>
  <si>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</si>
  <si>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</si>
  <si>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</si>
  <si>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</si>
  <si>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</si>
  <si>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</si>
  <si>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</si>
  <si>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</si>
  <si>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</si>
  <si>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</si>
  <si>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</si>
  <si>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</si>
  <si>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</si>
  <si>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</si>
  <si>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</si>
  <si>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</si>
  <si>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</si>
  <si>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</si>
  <si>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</si>
  <si>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</si>
  <si>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</si>
  <si>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</si>
  <si>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</si>
  <si>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</si>
  <si>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</si>
  <si>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</si>
  <si>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</si>
  <si>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</si>
  <si>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</si>
  <si>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</si>
  <si>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</si>
  <si>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</si>
  <si>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</si>
  <si>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</si>
  <si>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</si>
  <si>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</si>
  <si>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</si>
  <si>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</si>
  <si>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</si>
  <si>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</si>
  <si>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</si>
  <si>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</si>
  <si>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</si>
  <si>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</si>
  <si>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</si>
  <si>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</si>
  <si>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</si>
  <si>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</si>
  <si>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</si>
  <si>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</si>
  <si>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</si>
  <si>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</si>
  <si>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</si>
  <si>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</si>
  <si>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</si>
  <si>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</si>
  <si>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</si>
  <si>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</si>
  <si>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</si>
  <si>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</si>
  <si>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</si>
  <si>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</si>
  <si>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</si>
  <si>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</si>
  <si>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</si>
  <si>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</si>
  <si>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</si>
  <si>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</si>
  <si>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</si>
  <si>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青森県田子町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</si>
  <si>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</si>
  <si>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</si>
  <si>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</si>
  <si>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</si>
  <si>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</si>
  <si>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</si>
  <si>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</si>
  <si>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</si>
  <si>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</si>
  <si>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</si>
  <si>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</si>
  <si>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</si>
  <si>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</si>
  <si>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</si>
  <si>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</si>
  <si>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</si>
  <si>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</si>
  <si>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</si>
  <si>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</si>
  <si>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</si>
  <si>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</si>
  <si>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</si>
  <si>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</si>
  <si>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</si>
  <si>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</si>
  <si>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</si>
  <si>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</si>
  <si>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</si>
  <si>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</si>
  <si>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</si>
  <si>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</si>
  <si>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</si>
  <si>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</si>
  <si>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</si>
  <si>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</si>
  <si>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</si>
  <si>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</si>
  <si>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</si>
  <si>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</si>
  <si>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</si>
  <si>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</si>
  <si>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</si>
  <si>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</si>
  <si>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</si>
  <si>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</si>
  <si>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</si>
  <si>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</si>
  <si>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</si>
  <si>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</si>
  <si>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</si>
  <si>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</si>
  <si>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</si>
  <si>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</si>
  <si>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</si>
  <si>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</si>
  <si>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</si>
  <si>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</si>
  <si>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</si>
  <si>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</si>
  <si>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</si>
  <si>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</si>
  <si>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</si>
  <si>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</si>
  <si>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</si>
  <si>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</si>
  <si>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</si>
  <si>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</si>
  <si>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</si>
  <si>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</si>
  <si>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</si>
  <si>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</si>
  <si>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</si>
  <si>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</si>
  <si>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</si>
  <si>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</si>
  <si>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</si>
  <si>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</si>
  <si>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</si>
  <si>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</si>
  <si>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</si>
  <si>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</si>
  <si>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</si>
  <si>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</si>
  <si>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</si>
  <si>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</si>
  <si>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</si>
  <si>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</si>
  <si>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</si>
  <si>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</si>
  <si>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</si>
  <si>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</si>
  <si>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</si>
  <si>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</si>
  <si>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</si>
  <si>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</si>
  <si>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</si>
  <si>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</si>
  <si>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</si>
  <si>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</si>
  <si>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</si>
  <si>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</si>
  <si>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</si>
  <si>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</si>
  <si>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</si>
  <si>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</si>
  <si>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</si>
  <si>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</si>
  <si>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</si>
  <si>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国民健康保険町立田子診療所及び介護老人保健施設事業特別会計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</si>
  <si>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</si>
  <si>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</si>
  <si>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</si>
  <si>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</si>
  <si>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介護サービス事業勘定特別会計</t>
    <phoneticPr fontId="5"/>
  </si>
  <si>
    <t>-</t>
    <phoneticPr fontId="5"/>
  </si>
  <si>
    <t>(Ｆ)</t>
    <phoneticPr fontId="5"/>
  </si>
  <si>
    <t>介護保険事業勘定特別会計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</si>
  <si>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</si>
  <si>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</si>
  <si>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</si>
  <si>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</si>
  <si>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</si>
  <si>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</si>
  <si>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</si>
  <si>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</si>
  <si>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</si>
  <si>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</si>
  <si>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</si>
  <si>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</si>
  <si>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</si>
  <si>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</si>
  <si>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</si>
  <si>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</si>
  <si>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</si>
  <si>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</si>
  <si>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</si>
  <si>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</si>
  <si>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</si>
  <si>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</si>
  <si>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</si>
  <si>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</si>
  <si>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</si>
  <si>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</si>
  <si>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</si>
  <si>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</si>
  <si>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</si>
  <si>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</si>
  <si>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</si>
  <si>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</si>
  <si>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</si>
  <si>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</si>
  <si>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</si>
  <si>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</si>
  <si>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</si>
  <si>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</si>
  <si>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</si>
  <si>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</si>
  <si>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</si>
  <si>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</si>
  <si>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</si>
  <si>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</si>
  <si>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</si>
  <si>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</si>
  <si>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</si>
  <si>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</si>
  <si>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</si>
  <si>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</si>
  <si>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</si>
  <si>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</si>
  <si>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</si>
  <si>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</si>
  <si>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</si>
  <si>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</si>
  <si>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</si>
  <si>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</si>
  <si>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</si>
  <si>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</si>
  <si>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</si>
  <si>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</si>
  <si>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</si>
  <si>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</si>
  <si>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</si>
  <si>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</si>
  <si>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</si>
  <si>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</si>
  <si>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</si>
  <si>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</si>
  <si>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</si>
  <si>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</si>
  <si>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</si>
  <si>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</si>
  <si>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</si>
  <si>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</si>
  <si>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</si>
  <si>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</si>
  <si>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</si>
  <si>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</si>
  <si>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</si>
  <si>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</si>
  <si>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</si>
  <si>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</si>
  <si>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</si>
  <si>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2.61</t>
  </si>
  <si>
    <t>▲ 2.77</t>
  </si>
  <si>
    <t>一般会計</t>
  </si>
  <si>
    <t>水道事業特別会計</t>
  </si>
  <si>
    <t>国民健康保険事業勘定特別会計</t>
  </si>
  <si>
    <t>介護保険事業勘定特別会計</t>
  </si>
  <si>
    <t>国民健康保険町立田子診療所及び介護老人保健施設事業特別会計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</si>
  <si>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</si>
  <si>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</si>
  <si>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</si>
  <si>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</si>
  <si>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</si>
  <si>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</si>
  <si>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</si>
  <si>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</si>
  <si>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</si>
  <si>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青森県市町村総合事務組合</t>
    <rPh sb="0" eb="3">
      <t>アオモリケン</t>
    </rPh>
    <rPh sb="3" eb="6">
      <t>シチョウソン</t>
    </rPh>
    <rPh sb="6" eb="8">
      <t>ソウゴウ</t>
    </rPh>
    <rPh sb="8" eb="10">
      <t>ジム</t>
    </rPh>
    <rPh sb="10" eb="12">
      <t>クミアイ</t>
    </rPh>
    <phoneticPr fontId="18"/>
  </si>
  <si>
    <t>青森県市町村職員退職手当組合</t>
    <rPh sb="0" eb="3">
      <t>アオモリケン</t>
    </rPh>
    <rPh sb="3" eb="6">
      <t>シチョウソン</t>
    </rPh>
    <rPh sb="6" eb="8">
      <t>ショクイン</t>
    </rPh>
    <rPh sb="8" eb="10">
      <t>タイショク</t>
    </rPh>
    <rPh sb="10" eb="12">
      <t>テアテ</t>
    </rPh>
    <rPh sb="12" eb="14">
      <t>クミアイ</t>
    </rPh>
    <phoneticPr fontId="18"/>
  </si>
  <si>
    <t>田子高原広域事務組合</t>
    <rPh sb="0" eb="2">
      <t>タッコ</t>
    </rPh>
    <rPh sb="2" eb="4">
      <t>コウゲン</t>
    </rPh>
    <rPh sb="4" eb="6">
      <t>コウイキ</t>
    </rPh>
    <rPh sb="6" eb="8">
      <t>ジム</t>
    </rPh>
    <rPh sb="8" eb="10">
      <t>クミアイ</t>
    </rPh>
    <phoneticPr fontId="18"/>
  </si>
  <si>
    <t>八戸地域広域市町村圏事務組合</t>
    <rPh sb="0" eb="2">
      <t>ハチノヘ</t>
    </rPh>
    <rPh sb="2" eb="4">
      <t>チイキ</t>
    </rPh>
    <rPh sb="4" eb="6">
      <t>コウイキ</t>
    </rPh>
    <rPh sb="6" eb="10">
      <t>シチョウソンケン</t>
    </rPh>
    <rPh sb="10" eb="12">
      <t>ジム</t>
    </rPh>
    <rPh sb="12" eb="14">
      <t>クミアイ</t>
    </rPh>
    <phoneticPr fontId="18"/>
  </si>
  <si>
    <t>青森県交通災害共済組合</t>
    <rPh sb="0" eb="3">
      <t>アオモリケン</t>
    </rPh>
    <rPh sb="3" eb="5">
      <t>コウツウ</t>
    </rPh>
    <rPh sb="5" eb="7">
      <t>サイガイ</t>
    </rPh>
    <rPh sb="7" eb="9">
      <t>キョウサイ</t>
    </rPh>
    <rPh sb="9" eb="11">
      <t>クミアイ</t>
    </rPh>
    <phoneticPr fontId="18"/>
  </si>
  <si>
    <t>三戸郡福祉事務組合</t>
    <rPh sb="0" eb="3">
      <t>サンノヘグン</t>
    </rPh>
    <rPh sb="3" eb="5">
      <t>フクシ</t>
    </rPh>
    <rPh sb="5" eb="7">
      <t>ジム</t>
    </rPh>
    <rPh sb="7" eb="9">
      <t>クミアイ</t>
    </rPh>
    <phoneticPr fontId="18"/>
  </si>
  <si>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8"/>
  </si>
  <si>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</si>
  <si>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三戸地区環境整備事務組合</t>
    <rPh sb="0" eb="4">
      <t>サンノヘチク</t>
    </rPh>
    <rPh sb="4" eb="6">
      <t>カンキョウ</t>
    </rPh>
    <rPh sb="6" eb="8">
      <t>セイビ</t>
    </rPh>
    <rPh sb="8" eb="10">
      <t>ジム</t>
    </rPh>
    <rPh sb="10" eb="12">
      <t>クミアイ</t>
    </rPh>
    <phoneticPr fontId="18"/>
  </si>
  <si>
    <t>-</t>
    <phoneticPr fontId="2"/>
  </si>
  <si>
    <t>-</t>
    <phoneticPr fontId="2"/>
  </si>
  <si>
    <t>（公財）にんにくネットワーク</t>
    <rPh sb="1" eb="3">
      <t>コウザイ</t>
    </rPh>
    <phoneticPr fontId="18"/>
  </si>
  <si>
    <t>（一財）田子町にんにく国際交流協会</t>
    <rPh sb="1" eb="2">
      <t>イチ</t>
    </rPh>
    <rPh sb="2" eb="3">
      <t>ザイ</t>
    </rPh>
    <rPh sb="4" eb="7">
      <t>タッコマチ</t>
    </rPh>
    <rPh sb="11" eb="13">
      <t>コクサイ</t>
    </rPh>
    <rPh sb="13" eb="15">
      <t>コウリュウ</t>
    </rPh>
    <rPh sb="15" eb="17">
      <t>キョウカイ</t>
    </rPh>
    <phoneticPr fontId="18"/>
  </si>
  <si>
    <t>-</t>
    <phoneticPr fontId="2"/>
  </si>
  <si>
    <t>-</t>
    <phoneticPr fontId="2"/>
  </si>
  <si>
    <t>公共施設整備基金</t>
    <phoneticPr fontId="2"/>
  </si>
  <si>
    <t>ふるさと納税基金</t>
    <phoneticPr fontId="2"/>
  </si>
  <si>
    <t>にんにく活性化促進事業基金</t>
    <phoneticPr fontId="2"/>
  </si>
  <si>
    <t>ふるさと活性化対策基金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</si>
  <si>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</si>
  <si>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</si>
  <si>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</si>
  <si>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</si>
  <si>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</si>
  <si>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</si>
  <si>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</si>
  <si>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</si>
  <si>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</si>
  <si>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</si>
  <si>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近年減少傾向で推移してきたが、平成30年度決算においては増加へ転じた。また、実質公債費比率も類似団体を上回っている。これは、保育園移転新設整備支援事業やタプコピアンプラザ施設修繕事業の実施により、地方債の現在高が増加したことによるものである。
　引き続き、充当可能財源の確保に努めると共に、事業の必要性・緊急性を勘案し、新規発行額の抑制等により両比率の減少を図る。
　</t>
    <rPh sb="12" eb="14">
      <t>ケイコウ</t>
    </rPh>
    <rPh sb="15" eb="17">
      <t>スイイ</t>
    </rPh>
    <rPh sb="23" eb="25">
      <t>ヘイセイ</t>
    </rPh>
    <rPh sb="27" eb="29">
      <t>ネンド</t>
    </rPh>
    <rPh sb="29" eb="31">
      <t>ケッサン</t>
    </rPh>
    <rPh sb="36" eb="38">
      <t>ゾウカ</t>
    </rPh>
    <rPh sb="39" eb="40">
      <t>テン</t>
    </rPh>
    <rPh sb="59" eb="61">
      <t>ウワマワ</t>
    </rPh>
    <rPh sb="131" eb="132">
      <t>ヒ</t>
    </rPh>
    <rPh sb="133" eb="134">
      <t>ツヅ</t>
    </rPh>
    <rPh sb="150" eb="151">
      <t>トモ</t>
    </rPh>
    <phoneticPr fontId="5"/>
  </si>
  <si>
    <t>　有形固定資産減価償却率は増加傾向にあり、　将来負担比率も類似団体より高い水準にある。この主な要因としては学校施設及び公営住宅の有形固定資産減価償却率がそれぞれ93.4％、99.5％であることなどが挙げられる。
　今後、公共施設等総合管理計画に基づき、将来に過度な負担を残さないよう、施設の長寿命化及び総量の適正化などに取り組む。</t>
    <rPh sb="13" eb="15">
      <t>ゾウカ</t>
    </rPh>
    <rPh sb="15" eb="17">
      <t>ケイコウ</t>
    </rPh>
    <rPh sb="35" eb="36">
      <t>タカ</t>
    </rPh>
    <rPh sb="37" eb="39">
      <t>スイジュン</t>
    </rPh>
    <rPh sb="53" eb="55">
      <t>ガッコウ</t>
    </rPh>
    <rPh sb="55" eb="57">
      <t>シセツ</t>
    </rPh>
    <rPh sb="57" eb="58">
      <t>オヨ</t>
    </rPh>
    <rPh sb="59" eb="61">
      <t>コウエイ</t>
    </rPh>
    <rPh sb="61" eb="63">
      <t>ジュウタク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</si>
</sst>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0162-4D27-B278-8323DB7165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98670</c:v>
                </c:pt>
                <c:pt idx="1">
                  <c:v>92370</c:v>
                </c:pt>
                <c:pt idx="2">
                  <c:v>108723</c:v>
                </c:pt>
                <c:pt idx="3">
                  <c:v>93658</c:v>
                </c:pt>
                <c:pt idx="4">
                  <c:v>160884</c:v>
                </c:pt>
              </c:numCache>
            </c:numRef>
          </c:val>
          <c:smooth val="0"/>
          <c:extLst>
            <c:ext xmlns:c16="http://schemas.microsoft.com/office/drawing/2014/chart" uri="{C3380CC4-5D6E-409C-BE32-E72D297353CC}">
              <c16:uniqueId val="{00000001-0162-4D27-B278-8323DB7165AA}"/>
            </c:ext>
          </c:extLst>
        </c:ser>
        <c:dLbls>
          <c:showLegendKey val="0"/>
          <c:showVal val="0"/>
          <c:showCatName val="0"/>
          <c:showSerName val="0"/>
          <c:showPercent val="0"/>
          <c:showBubbleSize val="0"/>
        </c:dLbls>
        <c:marker val="1"/>
        <c:smooth val="0"/>
        <c:axId val="406335672"/>
        <c:axId val="406337240"/>
      </c:lineChart>
      <c:catAx>
        <c:axId val="406335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337240"/>
        <c:crosses val="autoZero"/>
        <c:auto val="1"/>
        <c:lblAlgn val="ctr"/>
        <c:lblOffset val="100"/>
        <c:tickLblSkip val="1"/>
        <c:tickMarkSkip val="1"/>
        <c:noMultiLvlLbl val="0"/>
      </c:catAx>
      <c:valAx>
        <c:axId val="4063372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335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6.12</c:v>
                </c:pt>
                <c:pt idx="1">
                  <c:v>7.92</c:v>
                </c:pt>
                <c:pt idx="2">
                  <c:v>5.49</c:v>
                </c:pt>
                <c:pt idx="3">
                  <c:v>2.88</c:v>
                </c:pt>
                <c:pt idx="4">
                  <c:v>3.86</c:v>
                </c:pt>
              </c:numCache>
            </c:numRef>
          </c:val>
          <c:extLst>
            <c:ext xmlns:c16="http://schemas.microsoft.com/office/drawing/2014/chart" uri="{C3380CC4-5D6E-409C-BE32-E72D297353CC}">
              <c16:uniqueId val="{00000000-2D93-4981-A6AE-CFE2891287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25.61</c:v>
                </c:pt>
                <c:pt idx="1">
                  <c:v>28.17</c:v>
                </c:pt>
                <c:pt idx="2">
                  <c:v>32.89</c:v>
                </c:pt>
                <c:pt idx="3">
                  <c:v>37.28</c:v>
                </c:pt>
                <c:pt idx="4">
                  <c:v>40.1</c:v>
                </c:pt>
              </c:numCache>
            </c:numRef>
          </c:val>
          <c:extLst>
            <c:ext xmlns:c16="http://schemas.microsoft.com/office/drawing/2014/chart" uri="{C3380CC4-5D6E-409C-BE32-E72D297353CC}">
              <c16:uniqueId val="{00000001-2D93-4981-A6AE-CFE289128758}"/>
            </c:ext>
          </c:extLst>
        </c:ser>
        <c:dLbls>
          <c:showLegendKey val="0"/>
          <c:showVal val="0"/>
          <c:showCatName val="0"/>
          <c:showSerName val="0"/>
          <c:showPercent val="0"/>
          <c:showBubbleSize val="0"/>
        </c:dLbls>
        <c:gapWidth val="250"/>
        <c:overlap val="100"/>
        <c:axId val="478473288"/>
        <c:axId val="478473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0.61</c:v>
                </c:pt>
                <c:pt idx="1">
                  <c:v>1.98</c:v>
                </c:pt>
                <c:pt idx="2">
                  <c:v>-2.61</c:v>
                </c:pt>
                <c:pt idx="3">
                  <c:v>-2.77</c:v>
                </c:pt>
                <c:pt idx="4">
                  <c:v>0.89</c:v>
                </c:pt>
              </c:numCache>
            </c:numRef>
          </c:val>
          <c:smooth val="0"/>
          <c:extLst>
            <c:ext xmlns:c16="http://schemas.microsoft.com/office/drawing/2014/chart" uri="{C3380CC4-5D6E-409C-BE32-E72D297353CC}">
              <c16:uniqueId val="{00000002-2D93-4981-A6AE-CFE289128758}"/>
            </c:ext>
          </c:extLst>
        </c:ser>
        <c:dLbls>
          <c:showLegendKey val="0"/>
          <c:showVal val="0"/>
          <c:showCatName val="0"/>
          <c:showSerName val="0"/>
          <c:showPercent val="0"/>
          <c:showBubbleSize val="0"/>
        </c:dLbls>
        <c:marker val="1"/>
        <c:smooth val="0"/>
        <c:axId val="478473288"/>
        <c:axId val="478473680"/>
      </c:lineChart>
      <c:catAx>
        <c:axId val="478473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8473680"/>
        <c:crosses val="autoZero"/>
        <c:auto val="1"/>
        <c:lblAlgn val="ctr"/>
        <c:lblOffset val="100"/>
        <c:tickLblSkip val="1"/>
        <c:tickMarkSkip val="1"/>
        <c:noMultiLvlLbl val="0"/>
      </c:catAx>
      <c:valAx>
        <c:axId val="47847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473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2B-456A-8FFE-2540E0A95B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2B-456A-8FFE-2540E0A95B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2B-456A-8FFE-2540E0A95B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52B-456A-8FFE-2540E0A95BE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0.17</c:v>
                </c:pt>
                <c:pt idx="8">
                  <c:v>#N/A</c:v>
                </c:pt>
                <c:pt idx="9">
                  <c:v>0.01</c:v>
                </c:pt>
              </c:numCache>
            </c:numRef>
          </c:val>
          <c:extLst>
            <c:ext xmlns:c16="http://schemas.microsoft.com/office/drawing/2014/chart" uri="{C3380CC4-5D6E-409C-BE32-E72D297353CC}">
              <c16:uniqueId val="{00000004-952B-456A-8FFE-2540E0A95BE6}"/>
            </c:ext>
          </c:extLst>
        </c:ser>
        <c:ser>
          <c:idx val="5"/>
          <c:order val="5"/>
          <c:tx>
            <c:strRef>
              <c:f>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1.21</c:v>
                </c:pt>
                <c:pt idx="2">
                  <c:v>#N/A</c:v>
                </c:pt>
                <c:pt idx="3">
                  <c:v>0.22</c:v>
                </c:pt>
                <c:pt idx="4">
                  <c:v>#N/A</c:v>
                </c:pt>
                <c:pt idx="5">
                  <c:v>0.04</c:v>
                </c:pt>
                <c:pt idx="6">
                  <c:v>#N/A</c:v>
                </c:pt>
                <c:pt idx="7">
                  <c:v>0.18</c:v>
                </c:pt>
                <c:pt idx="8">
                  <c:v>#N/A</c:v>
                </c:pt>
                <c:pt idx="9">
                  <c:v>0.17</c:v>
                </c:pt>
              </c:numCache>
            </c:numRef>
          </c:val>
          <c:extLst>
            <c:ext xmlns:c16="http://schemas.microsoft.com/office/drawing/2014/chart" uri="{C3380CC4-5D6E-409C-BE32-E72D297353CC}">
              <c16:uniqueId val="{00000005-952B-456A-8FFE-2540E0A95BE6}"/>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1.33</c:v>
                </c:pt>
                <c:pt idx="4">
                  <c:v>#N/A</c:v>
                </c:pt>
                <c:pt idx="5">
                  <c:v>1.29</c:v>
                </c:pt>
                <c:pt idx="6">
                  <c:v>#N/A</c:v>
                </c:pt>
                <c:pt idx="7">
                  <c:v>0.56999999999999995</c:v>
                </c:pt>
                <c:pt idx="8">
                  <c:v>#N/A</c:v>
                </c:pt>
                <c:pt idx="9">
                  <c:v>0.75</c:v>
                </c:pt>
              </c:numCache>
            </c:numRef>
          </c:val>
          <c:extLst>
            <c:ext xmlns:c16="http://schemas.microsoft.com/office/drawing/2014/chart" uri="{C3380CC4-5D6E-409C-BE32-E72D297353CC}">
              <c16:uniqueId val="{00000006-952B-456A-8FFE-2540E0A95BE6}"/>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1.06</c:v>
                </c:pt>
                <c:pt idx="2">
                  <c:v>#N/A</c:v>
                </c:pt>
                <c:pt idx="3">
                  <c:v>0.12</c:v>
                </c:pt>
                <c:pt idx="4">
                  <c:v>#N/A</c:v>
                </c:pt>
                <c:pt idx="5">
                  <c:v>0.23</c:v>
                </c:pt>
                <c:pt idx="6">
                  <c:v>#N/A</c:v>
                </c:pt>
                <c:pt idx="7">
                  <c:v>2.02</c:v>
                </c:pt>
                <c:pt idx="8">
                  <c:v>#N/A</c:v>
                </c:pt>
                <c:pt idx="9">
                  <c:v>1.46</c:v>
                </c:pt>
              </c:numCache>
            </c:numRef>
          </c:val>
          <c:extLst>
            <c:ext xmlns:c16="http://schemas.microsoft.com/office/drawing/2014/chart" uri="{C3380CC4-5D6E-409C-BE32-E72D297353CC}">
              <c16:uniqueId val="{00000007-952B-456A-8FFE-2540E0A95BE6}"/>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1.89</c:v>
                </c:pt>
                <c:pt idx="2">
                  <c:v>#N/A</c:v>
                </c:pt>
                <c:pt idx="3">
                  <c:v>1.53</c:v>
                </c:pt>
                <c:pt idx="4">
                  <c:v>#N/A</c:v>
                </c:pt>
                <c:pt idx="5">
                  <c:v>1.37</c:v>
                </c:pt>
                <c:pt idx="6">
                  <c:v>#N/A</c:v>
                </c:pt>
                <c:pt idx="7">
                  <c:v>1.6</c:v>
                </c:pt>
                <c:pt idx="8">
                  <c:v>#N/A</c:v>
                </c:pt>
                <c:pt idx="9">
                  <c:v>1.52</c:v>
                </c:pt>
              </c:numCache>
            </c:numRef>
          </c:val>
          <c:extLst>
            <c:ext xmlns:c16="http://schemas.microsoft.com/office/drawing/2014/chart" uri="{C3380CC4-5D6E-409C-BE32-E72D297353CC}">
              <c16:uniqueId val="{00000008-952B-456A-8FFE-2540E0A95BE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6.12</c:v>
                </c:pt>
                <c:pt idx="2">
                  <c:v>#N/A</c:v>
                </c:pt>
                <c:pt idx="3">
                  <c:v>7.92</c:v>
                </c:pt>
                <c:pt idx="4">
                  <c:v>#N/A</c:v>
                </c:pt>
                <c:pt idx="5">
                  <c:v>5.49</c:v>
                </c:pt>
                <c:pt idx="6">
                  <c:v>#N/A</c:v>
                </c:pt>
                <c:pt idx="7">
                  <c:v>2.87</c:v>
                </c:pt>
                <c:pt idx="8">
                  <c:v>#N/A</c:v>
                </c:pt>
                <c:pt idx="9">
                  <c:v>3.85</c:v>
                </c:pt>
              </c:numCache>
            </c:numRef>
          </c:val>
          <c:extLst>
            <c:ext xmlns:c16="http://schemas.microsoft.com/office/drawing/2014/chart" uri="{C3380CC4-5D6E-409C-BE32-E72D297353CC}">
              <c16:uniqueId val="{00000009-952B-456A-8FFE-2540E0A95BE6}"/>
            </c:ext>
          </c:extLst>
        </c:ser>
        <c:dLbls>
          <c:showLegendKey val="0"/>
          <c:showVal val="0"/>
          <c:showCatName val="0"/>
          <c:showSerName val="0"/>
          <c:showPercent val="0"/>
          <c:showBubbleSize val="0"/>
        </c:dLbls>
        <c:gapWidth val="150"/>
        <c:overlap val="100"/>
        <c:axId val="478474856"/>
        <c:axId val="478475248"/>
      </c:barChart>
      <c:catAx>
        <c:axId val="478474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475248"/>
        <c:crosses val="autoZero"/>
        <c:auto val="1"/>
        <c:lblAlgn val="ctr"/>
        <c:lblOffset val="100"/>
        <c:tickLblSkip val="1"/>
        <c:tickMarkSkip val="1"/>
        <c:noMultiLvlLbl val="0"/>
      </c:catAx>
      <c:valAx>
        <c:axId val="47847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474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491</c:v>
                </c:pt>
                <c:pt idx="5">
                  <c:v>483</c:v>
                </c:pt>
                <c:pt idx="8">
                  <c:v>465</c:v>
                </c:pt>
                <c:pt idx="11">
                  <c:v>440</c:v>
                </c:pt>
                <c:pt idx="14">
                  <c:v>426</c:v>
                </c:pt>
              </c:numCache>
            </c:numRef>
          </c:val>
          <c:extLst>
            <c:ext xmlns:c16="http://schemas.microsoft.com/office/drawing/2014/chart" uri="{C3380CC4-5D6E-409C-BE32-E72D297353CC}">
              <c16:uniqueId val="{00000000-7B6A-4DF6-88B2-58FF9B98AD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6A-4DF6-88B2-58FF9B98AD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c:v>
                </c:pt>
                <c:pt idx="3">
                  <c:v>10</c:v>
                </c:pt>
                <c:pt idx="6">
                  <c:v>9</c:v>
                </c:pt>
                <c:pt idx="9">
                  <c:v>9</c:v>
                </c:pt>
                <c:pt idx="12">
                  <c:v>5</c:v>
                </c:pt>
              </c:numCache>
            </c:numRef>
          </c:val>
          <c:extLst>
            <c:ext xmlns:c16="http://schemas.microsoft.com/office/drawing/2014/chart" uri="{C3380CC4-5D6E-409C-BE32-E72D297353CC}">
              <c16:uniqueId val="{00000002-7B6A-4DF6-88B2-58FF9B98AD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18</c:v>
                </c:pt>
                <c:pt idx="6">
                  <c:v>18</c:v>
                </c:pt>
                <c:pt idx="9">
                  <c:v>17</c:v>
                </c:pt>
                <c:pt idx="12">
                  <c:v>18</c:v>
                </c:pt>
              </c:numCache>
            </c:numRef>
          </c:val>
          <c:extLst>
            <c:ext xmlns:c16="http://schemas.microsoft.com/office/drawing/2014/chart" uri="{C3380CC4-5D6E-409C-BE32-E72D297353CC}">
              <c16:uniqueId val="{00000003-7B6A-4DF6-88B2-58FF9B98AD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c:v>
                </c:pt>
                <c:pt idx="3">
                  <c:v>2</c:v>
                </c:pt>
                <c:pt idx="6">
                  <c:v>5</c:v>
                </c:pt>
                <c:pt idx="9">
                  <c:v>8</c:v>
                </c:pt>
                <c:pt idx="12">
                  <c:v>2</c:v>
                </c:pt>
              </c:numCache>
            </c:numRef>
          </c:val>
          <c:extLst>
            <c:ext xmlns:c16="http://schemas.microsoft.com/office/drawing/2014/chart" uri="{C3380CC4-5D6E-409C-BE32-E72D297353CC}">
              <c16:uniqueId val="{00000004-7B6A-4DF6-88B2-58FF9B98AD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6A-4DF6-88B2-58FF9B98AD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6A-4DF6-88B2-58FF9B98AD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699</c:v>
                </c:pt>
                <c:pt idx="3">
                  <c:v>669</c:v>
                </c:pt>
                <c:pt idx="6">
                  <c:v>655</c:v>
                </c:pt>
                <c:pt idx="9">
                  <c:v>635</c:v>
                </c:pt>
                <c:pt idx="12">
                  <c:v>615</c:v>
                </c:pt>
              </c:numCache>
            </c:numRef>
          </c:val>
          <c:extLst>
            <c:ext xmlns:c16="http://schemas.microsoft.com/office/drawing/2014/chart" uri="{C3380CC4-5D6E-409C-BE32-E72D297353CC}">
              <c16:uniqueId val="{00000007-7B6A-4DF6-88B2-58FF9B98ADCD}"/>
            </c:ext>
          </c:extLst>
        </c:ser>
        <c:dLbls>
          <c:showLegendKey val="0"/>
          <c:showVal val="0"/>
          <c:showCatName val="0"/>
          <c:showSerName val="0"/>
          <c:showPercent val="0"/>
          <c:showBubbleSize val="0"/>
        </c:dLbls>
        <c:gapWidth val="100"/>
        <c:overlap val="100"/>
        <c:axId val="478476032"/>
        <c:axId val="478476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241</c:v>
                </c:pt>
                <c:pt idx="2">
                  <c:v>#N/A</c:v>
                </c:pt>
                <c:pt idx="3">
                  <c:v>#N/A</c:v>
                </c:pt>
                <c:pt idx="4">
                  <c:v>216</c:v>
                </c:pt>
                <c:pt idx="5">
                  <c:v>#N/A</c:v>
                </c:pt>
                <c:pt idx="6">
                  <c:v>#N/A</c:v>
                </c:pt>
                <c:pt idx="7">
                  <c:v>222</c:v>
                </c:pt>
                <c:pt idx="8">
                  <c:v>#N/A</c:v>
                </c:pt>
                <c:pt idx="9">
                  <c:v>#N/A</c:v>
                </c:pt>
                <c:pt idx="10">
                  <c:v>229</c:v>
                </c:pt>
                <c:pt idx="11">
                  <c:v>#N/A</c:v>
                </c:pt>
                <c:pt idx="12">
                  <c:v>#N/A</c:v>
                </c:pt>
                <c:pt idx="13">
                  <c:v>214</c:v>
                </c:pt>
                <c:pt idx="14">
                  <c:v>#N/A</c:v>
                </c:pt>
              </c:numCache>
            </c:numRef>
          </c:val>
          <c:smooth val="0"/>
          <c:extLst>
            <c:ext xmlns:c16="http://schemas.microsoft.com/office/drawing/2014/chart" uri="{C3380CC4-5D6E-409C-BE32-E72D297353CC}">
              <c16:uniqueId val="{00000008-7B6A-4DF6-88B2-58FF9B98ADCD}"/>
            </c:ext>
          </c:extLst>
        </c:ser>
        <c:dLbls>
          <c:showLegendKey val="0"/>
          <c:showVal val="0"/>
          <c:showCatName val="0"/>
          <c:showSerName val="0"/>
          <c:showPercent val="0"/>
          <c:showBubbleSize val="0"/>
        </c:dLbls>
        <c:marker val="1"/>
        <c:smooth val="0"/>
        <c:axId val="478476032"/>
        <c:axId val="478476424"/>
      </c:lineChart>
      <c:catAx>
        <c:axId val="47847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476424"/>
        <c:crosses val="autoZero"/>
        <c:auto val="1"/>
        <c:lblAlgn val="ctr"/>
        <c:lblOffset val="100"/>
        <c:tickLblSkip val="1"/>
        <c:tickMarkSkip val="1"/>
        <c:noMultiLvlLbl val="0"/>
      </c:catAx>
      <c:valAx>
        <c:axId val="478476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47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3968</c:v>
                </c:pt>
                <c:pt idx="5">
                  <c:v>4066</c:v>
                </c:pt>
                <c:pt idx="8">
                  <c:v>3858</c:v>
                </c:pt>
                <c:pt idx="11">
                  <c:v>4039</c:v>
                </c:pt>
                <c:pt idx="14">
                  <c:v>3884</c:v>
                </c:pt>
              </c:numCache>
            </c:numRef>
          </c:val>
          <c:extLst>
            <c:ext xmlns:c16="http://schemas.microsoft.com/office/drawing/2014/chart" uri="{C3380CC4-5D6E-409C-BE32-E72D297353CC}">
              <c16:uniqueId val="{00000000-42E6-42E5-8C16-2BCC259599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2E6-42E5-8C16-2BCC259599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1505</c:v>
                </c:pt>
                <c:pt idx="5">
                  <c:v>1678</c:v>
                </c:pt>
                <c:pt idx="8">
                  <c:v>1772</c:v>
                </c:pt>
                <c:pt idx="11">
                  <c:v>1770</c:v>
                </c:pt>
                <c:pt idx="14">
                  <c:v>1630</c:v>
                </c:pt>
              </c:numCache>
            </c:numRef>
          </c:val>
          <c:extLst>
            <c:ext xmlns:c16="http://schemas.microsoft.com/office/drawing/2014/chart" uri="{C3380CC4-5D6E-409C-BE32-E72D297353CC}">
              <c16:uniqueId val="{00000002-42E6-42E5-8C16-2BCC259599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E6-42E5-8C16-2BCC259599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E6-42E5-8C16-2BCC259599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E6-42E5-8C16-2BCC259599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718</c:v>
                </c:pt>
                <c:pt idx="3">
                  <c:v>699</c:v>
                </c:pt>
                <c:pt idx="6">
                  <c:v>603</c:v>
                </c:pt>
                <c:pt idx="9">
                  <c:v>555</c:v>
                </c:pt>
                <c:pt idx="12">
                  <c:v>543</c:v>
                </c:pt>
              </c:numCache>
            </c:numRef>
          </c:val>
          <c:extLst>
            <c:ext xmlns:c16="http://schemas.microsoft.com/office/drawing/2014/chart" uri="{C3380CC4-5D6E-409C-BE32-E72D297353CC}">
              <c16:uniqueId val="{00000006-42E6-42E5-8C16-2BCC259599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113</c:v>
                </c:pt>
                <c:pt idx="3">
                  <c:v>138</c:v>
                </c:pt>
                <c:pt idx="6">
                  <c:v>123</c:v>
                </c:pt>
                <c:pt idx="9">
                  <c:v>109</c:v>
                </c:pt>
                <c:pt idx="12">
                  <c:v>101</c:v>
                </c:pt>
              </c:numCache>
            </c:numRef>
          </c:val>
          <c:extLst>
            <c:ext xmlns:c16="http://schemas.microsoft.com/office/drawing/2014/chart" uri="{C3380CC4-5D6E-409C-BE32-E72D297353CC}">
              <c16:uniqueId val="{00000007-42E6-42E5-8C16-2BCC259599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c:v>
                </c:pt>
                <c:pt idx="3">
                  <c:v>5</c:v>
                </c:pt>
                <c:pt idx="6">
                  <c:v>7</c:v>
                </c:pt>
                <c:pt idx="9">
                  <c:v>6</c:v>
                </c:pt>
                <c:pt idx="12">
                  <c:v>4</c:v>
                </c:pt>
              </c:numCache>
            </c:numRef>
          </c:val>
          <c:extLst>
            <c:ext xmlns:c16="http://schemas.microsoft.com/office/drawing/2014/chart" uri="{C3380CC4-5D6E-409C-BE32-E72D297353CC}">
              <c16:uniqueId val="{00000008-42E6-42E5-8C16-2BCC259599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50</c:v>
                </c:pt>
                <c:pt idx="3">
                  <c:v>42</c:v>
                </c:pt>
                <c:pt idx="6">
                  <c:v>34</c:v>
                </c:pt>
                <c:pt idx="9">
                  <c:v>25</c:v>
                </c:pt>
                <c:pt idx="12">
                  <c:v>21</c:v>
                </c:pt>
              </c:numCache>
            </c:numRef>
          </c:val>
          <c:extLst>
            <c:ext xmlns:c16="http://schemas.microsoft.com/office/drawing/2014/chart" uri="{C3380CC4-5D6E-409C-BE32-E72D297353CC}">
              <c16:uniqueId val="{00000009-42E6-42E5-8C16-2BCC259599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5756</c:v>
                </c:pt>
                <c:pt idx="3">
                  <c:v>5675</c:v>
                </c:pt>
                <c:pt idx="6">
                  <c:v>5657</c:v>
                </c:pt>
                <c:pt idx="9">
                  <c:v>5633</c:v>
                </c:pt>
                <c:pt idx="12">
                  <c:v>5748</c:v>
                </c:pt>
              </c:numCache>
            </c:numRef>
          </c:val>
          <c:extLst>
            <c:ext xmlns:c16="http://schemas.microsoft.com/office/drawing/2014/chart" uri="{C3380CC4-5D6E-409C-BE32-E72D297353CC}">
              <c16:uniqueId val="{0000000A-42E6-42E5-8C16-2BCC259599C9}"/>
            </c:ext>
          </c:extLst>
        </c:ser>
        <c:dLbls>
          <c:showLegendKey val="0"/>
          <c:showVal val="0"/>
          <c:showCatName val="0"/>
          <c:showSerName val="0"/>
          <c:showPercent val="0"/>
          <c:showBubbleSize val="0"/>
        </c:dLbls>
        <c:gapWidth val="100"/>
        <c:overlap val="100"/>
        <c:axId val="478476816"/>
        <c:axId val="47847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1169</c:v>
                </c:pt>
                <c:pt idx="2">
                  <c:v>#N/A</c:v>
                </c:pt>
                <c:pt idx="3">
                  <c:v>#N/A</c:v>
                </c:pt>
                <c:pt idx="4">
                  <c:v>815</c:v>
                </c:pt>
                <c:pt idx="5">
                  <c:v>#N/A</c:v>
                </c:pt>
                <c:pt idx="6">
                  <c:v>#N/A</c:v>
                </c:pt>
                <c:pt idx="7">
                  <c:v>793</c:v>
                </c:pt>
                <c:pt idx="8">
                  <c:v>#N/A</c:v>
                </c:pt>
                <c:pt idx="9">
                  <c:v>#N/A</c:v>
                </c:pt>
                <c:pt idx="10">
                  <c:v>521</c:v>
                </c:pt>
                <c:pt idx="11">
                  <c:v>#N/A</c:v>
                </c:pt>
                <c:pt idx="12">
                  <c:v>#N/A</c:v>
                </c:pt>
                <c:pt idx="13">
                  <c:v>903</c:v>
                </c:pt>
                <c:pt idx="14">
                  <c:v>#N/A</c:v>
                </c:pt>
              </c:numCache>
            </c:numRef>
          </c:val>
          <c:smooth val="0"/>
          <c:extLst>
            <c:ext xmlns:c16="http://schemas.microsoft.com/office/drawing/2014/chart" uri="{C3380CC4-5D6E-409C-BE32-E72D297353CC}">
              <c16:uniqueId val="{0000000B-42E6-42E5-8C16-2BCC259599C9}"/>
            </c:ext>
          </c:extLst>
        </c:ser>
        <c:dLbls>
          <c:showLegendKey val="0"/>
          <c:showVal val="0"/>
          <c:showCatName val="0"/>
          <c:showSerName val="0"/>
          <c:showPercent val="0"/>
          <c:showBubbleSize val="0"/>
        </c:dLbls>
        <c:marker val="1"/>
        <c:smooth val="0"/>
        <c:axId val="478476816"/>
        <c:axId val="478477600"/>
      </c:lineChart>
      <c:catAx>
        <c:axId val="47847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8477600"/>
        <c:crosses val="autoZero"/>
        <c:auto val="1"/>
        <c:lblAlgn val="ctr"/>
        <c:lblOffset val="100"/>
        <c:tickLblSkip val="1"/>
        <c:tickMarkSkip val="1"/>
        <c:noMultiLvlLbl val="0"/>
      </c:catAx>
      <c:valAx>
        <c:axId val="47847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47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970</c:v>
                </c:pt>
                <c:pt idx="1">
                  <c:v>1070</c:v>
                </c:pt>
                <c:pt idx="2">
                  <c:v>1115</c:v>
                </c:pt>
              </c:numCache>
            </c:numRef>
          </c:val>
          <c:extLst>
            <c:ext xmlns:c16="http://schemas.microsoft.com/office/drawing/2014/chart" uri="{C3380CC4-5D6E-409C-BE32-E72D297353CC}">
              <c16:uniqueId val="{00000000-8BDE-40C2-B791-71D066A7FA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280</c:v>
                </c:pt>
                <c:pt idx="1">
                  <c:v>199</c:v>
                </c:pt>
                <c:pt idx="2">
                  <c:v>49</c:v>
                </c:pt>
              </c:numCache>
            </c:numRef>
          </c:val>
          <c:extLst>
            <c:ext xmlns:c16="http://schemas.microsoft.com/office/drawing/2014/chart" uri="{C3380CC4-5D6E-409C-BE32-E72D297353CC}">
              <c16:uniqueId val="{00000001-8BDE-40C2-B791-71D066A7FA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383</c:v>
                </c:pt>
                <c:pt idx="1">
                  <c:v>346</c:v>
                </c:pt>
                <c:pt idx="2">
                  <c:v>302</c:v>
                </c:pt>
              </c:numCache>
            </c:numRef>
          </c:val>
          <c:extLst>
            <c:ext xmlns:c16="http://schemas.microsoft.com/office/drawing/2014/chart" uri="{C3380CC4-5D6E-409C-BE32-E72D297353CC}">
              <c16:uniqueId val="{00000002-8BDE-40C2-B791-71D066A7FAC2}"/>
            </c:ext>
          </c:extLst>
        </c:ser>
        <c:dLbls>
          <c:showLegendKey val="0"/>
          <c:showVal val="0"/>
          <c:showCatName val="0"/>
          <c:showSerName val="0"/>
          <c:showPercent val="0"/>
          <c:showBubbleSize val="0"/>
        </c:dLbls>
        <c:gapWidth val="120"/>
        <c:overlap val="100"/>
        <c:axId val="478477992"/>
        <c:axId val="478478776"/>
      </c:barChart>
      <c:catAx>
        <c:axId val="478477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8478776"/>
        <c:crosses val="autoZero"/>
        <c:auto val="1"/>
        <c:lblAlgn val="ctr"/>
        <c:lblOffset val="100"/>
        <c:tickLblSkip val="1"/>
        <c:tickMarkSkip val="1"/>
        <c:noMultiLvlLbl val="0"/>
      </c:catAx>
      <c:valAx>
        <c:axId val="478478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8477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{BA410384-3E18-4465-8C3C-7526C8BA18C1}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C0C-4866-9DB0-FBC827E7F5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{C93F1791-C8A6-4AC8-98FF-F69BE5E19766}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0C-4866-9DB0-FBC827E7F5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{8ABD0ED9-16F8-479D-886C-44D8FC6DF128}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0C-4866-9DB0-FBC827E7F5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{22FF518E-E49E-41EE-AE73-8001794717BE}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0C-4866-9DB0-FBC827E7F5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{9F1811CE-4ABB-42EA-AE16-9DDAAC7EAD50}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0C-4866-9DB0-FBC827E7F58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{415A2DEA-A88F-4017-AFB5-53C12F4BE2C3}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C0C-4866-9DB0-FBC827E7F58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{7DF1817B-7A99-4324-8D0C-2EEE055CCB3A}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C0C-4866-9DB0-FBC827E7F58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{B0C01370-081E-4C07-9A45-CAAB789315D5}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C0C-4866-9DB0-FBC827E7F58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{1FD1FE6C-3CFE-43D5-931A-0683FB21916E}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C0C-4866-9DB0-FBC827E7F5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c:v>
                </c:pt>
                <c:pt idx="16">
                  <c:v>59.8</c:v>
                </c:pt>
                <c:pt idx="24">
                  <c:v>61.6</c:v>
                </c:pt>
                <c:pt idx="32">
                  <c:v>63.2</c:v>
                </c:pt>
              </c:numCache>
            </c:numRef>
          </c:xVal>
          <c:yVal>
            <c:numRef>
              <c:f>公会計指標分析・財政指標組合せ分析表!$BP$51:$DC$51</c:f>
              <c:numCache>
                <c:formatCode>#,##0.0;"▲ "#,##0.0</c:formatCode>
                <c:ptCount val="40"/>
                <c:pt idx="8">
                  <c:v>32.1</c:v>
                </c:pt>
                <c:pt idx="16">
                  <c:v>31.9</c:v>
                </c:pt>
                <c:pt idx="24">
                  <c:v>21.4</c:v>
                </c:pt>
                <c:pt idx="32">
                  <c:v>38.299999999999997</c:v>
                </c:pt>
              </c:numCache>
            </c:numRef>
          </c:yVal>
          <c:smooth val="0"/>
          <c:extLst>
            <c:ext xmlns:c16="http://schemas.microsoft.com/office/drawing/2014/chart" uri="{C3380CC4-5D6E-409C-BE32-E72D297353CC}">
              <c16:uniqueId val="{00000009-1C0C-4866-9DB0-FBC827E7F5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{E216C547-47ED-467D-8F36-513E05E105E1}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C0C-4866-9DB0-FBC827E7F5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{2DF3EA97-57F2-49BB-8A74-F54D7921C41D}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0C-4866-9DB0-FBC827E7F5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{72AD118A-9A4A-4010-99EF-AA427E65EA51}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0C-4866-9DB0-FBC827E7F5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{CF4DD012-674F-48A3-962E-BA839D9609C5}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0C-4866-9DB0-FBC827E7F5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{4863D920-B40E-4437-8C80-CFA7BDC7A545}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0C-4866-9DB0-FBC827E7F58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{8DA969F8-EC43-4D6A-81FB-35DC5D719849}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C0C-4866-9DB0-FBC827E7F58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{B4FE5E21-3117-4F11-B35C-A3921D9D425B}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C0C-4866-9DB0-FBC827E7F58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{593D7965-4460-4EE1-9F68-A6BEFD09071A}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C0C-4866-9DB0-FBC827E7F58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{00F6072C-5F11-41AD-A42A-95D0B4F2E8E3}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C0C-4866-9DB0-FBC827E7F5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1C0C-4866-9DB0-FBC827E7F587}"/>
            </c:ext>
          </c:extLst>
        </c:ser>
        <c:dLbls>
          <c:showLegendKey val="0"/>
          <c:showVal val="1"/>
          <c:showCatName val="0"/>
          <c:showSerName val="0"/>
          <c:showPercent val="0"/>
          <c:showBubbleSize val="0"/>
        </c:dLbls>
        <c:axId val="478479952"/>
        <c:axId val="478480344"/>
      </c:scatterChart>
      <c:valAx>
        <c:axId val="478479952"/>
        <c:scaling>
          <c:orientation val="minMax"/>
          <c:max val="63.9"/>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480344"/>
        <c:crosses val="autoZero"/>
        <c:crossBetween val="midCat"/>
      </c:valAx>
      <c:valAx>
        <c:axId val="478480344"/>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479952"/>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{3FD5C47E-C696-4AFC-AD70-2D85A2219AB2}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6BD-4BD7-A41C-A3D0F4037B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{7ABEB258-8F59-4B6F-9BAA-3CECAAF169D5}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BD-4BD7-A41C-A3D0F4037B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{DFFEA792-D162-4583-B432-95290FDE8CDA}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BD-4BD7-A41C-A3D0F4037B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{A2B6CE51-B379-4C79-8CC2-7EECBC107E8C}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BD-4BD7-A41C-A3D0F4037B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{4579BF4A-19A2-4832-B552-0044A14605A2}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BD-4BD7-A41C-A3D0F4037B2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{5B7F0C1D-48A7-452F-B813-F749FA68E0B2}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6BD-4BD7-A41C-A3D0F4037B2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{A09AE18E-543F-42FF-B27A-690649E11BC9}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6BD-4BD7-A41C-A3D0F4037B2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{21EBDE12-F0E2-43DC-8E87-4DF7C5E3F512}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6BD-4BD7-A41C-A3D0F4037B2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{3B6C1E28-81CA-4ECC-B447-8FA950903337}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6BD-4BD7-A41C-A3D0F4037B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9.8000000000000007</c:v>
                </c:pt>
                <c:pt idx="16">
                  <c:v>9.1</c:v>
                </c:pt>
                <c:pt idx="24">
                  <c:v>9</c:v>
                </c:pt>
                <c:pt idx="32">
                  <c:v>9.1</c:v>
                </c:pt>
              </c:numCache>
            </c:numRef>
          </c:xVal>
          <c:yVal>
            <c:numRef>
              <c:f>公会計指標分析・財政指標組合せ分析表!$BP$73:$DC$73</c:f>
              <c:numCache>
                <c:formatCode>#,##0.0;"▲ "#,##0.0</c:formatCode>
                <c:ptCount val="40"/>
                <c:pt idx="0">
                  <c:v>47.9</c:v>
                </c:pt>
                <c:pt idx="8">
                  <c:v>32.1</c:v>
                </c:pt>
                <c:pt idx="16">
                  <c:v>31.9</c:v>
                </c:pt>
                <c:pt idx="24">
                  <c:v>21.4</c:v>
                </c:pt>
                <c:pt idx="32">
                  <c:v>38.299999999999997</c:v>
                </c:pt>
              </c:numCache>
            </c:numRef>
          </c:yVal>
          <c:smooth val="0"/>
          <c:extLst>
            <c:ext xmlns:c16="http://schemas.microsoft.com/office/drawing/2014/chart" uri="{C3380CC4-5D6E-409C-BE32-E72D297353CC}">
              <c16:uniqueId val="{00000009-E6BD-4BD7-A41C-A3D0F4037B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{66B034D7-D39C-4130-8177-5AA32A1393BA}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6BD-4BD7-A41C-A3D0F4037B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{F784976D-8D97-4CF5-BD0C-1702FCDCB67D}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BD-4BD7-A41C-A3D0F4037B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{0ECEF9FD-162E-45D6-BB0D-2286EF91B79E}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BD-4BD7-A41C-A3D0F4037B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{9B5B3C6D-97DD-401C-922C-9C1C453B21FF}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BD-4BD7-A41C-A3D0F4037B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{17C6A63C-89E5-4890-BA55-991511AEC406}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BD-4BD7-A41C-A3D0F4037B25}"/>
                </c:ext>
              </c:extLst>
            </c:dLbl>
            <c:dLbl>
              <c:idx val="8"/>
              <c:layout>
                <c:manualLayout>
                  <c:x val="-4.010135236034152E-2"/>
                  <c:y val="-0.1026233177866809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{E7692BD7-AD58-4786-8F4B-441FF89502A3}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6BD-4BD7-A41C-A3D0F4037B25}"/>
                </c:ext>
              </c:extLst>
            </c:dLbl>
            <c:dLbl>
              <c:idx val="16"/>
              <c:layout>
                <c:manualLayout>
                  <c:x val="-3.67569226192117E-2"/>
                  <c:y val="-6.832935248615151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{BD9E4E90-3D25-4D43-A85F-A715BCC30F8A}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6BD-4BD7-A41C-A3D0F4037B25}"/>
                </c:ext>
              </c:extLst>
            </c:dLbl>
            <c:dLbl>
              <c:idx val="24"/>
              <c:layout>
                <c:manualLayout>
                  <c:x val="-3.1697991619110633E-2"/>
                  <c:y val="-3.048790094163540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{A76B6A0F-0C91-4871-B97B-2E38B604B564}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6BD-4BD7-A41C-A3D0F4037B25}"/>
                </c:ext>
              </c:extLst>
            </c:dLbl>
            <c:dLbl>
              <c:idx val="32"/>
              <c:layout>
                <c:manualLayout>
                  <c:x val="-1.8235628084250027E-2"/>
                  <c:y val="-4.82261883804927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{29F17226-CD21-400F-9DB3-89792856B46A}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6BD-4BD7-A41C-A3D0F4037B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6BD-4BD7-A41C-A3D0F4037B25}"/>
            </c:ext>
          </c:extLst>
        </c:ser>
        <c:dLbls>
          <c:showLegendKey val="0"/>
          <c:showVal val="1"/>
          <c:showCatName val="0"/>
          <c:showSerName val="0"/>
          <c:showPercent val="0"/>
          <c:showBubbleSize val="0"/>
        </c:dLbls>
        <c:axId val="478481128"/>
        <c:axId val="478481520"/>
      </c:scatterChart>
      <c:valAx>
        <c:axId val="478481128"/>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481520"/>
        <c:crosses val="autoZero"/>
        <c:crossBetween val="midCat"/>
      </c:valAx>
      <c:valAx>
        <c:axId val="478481520"/>
        <c:scaling>
          <c:orientation val="minMax"/>
          <c:max val="5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481128"/>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地方債の元利償還金や一部事務組合が起こした地方債の元利償還金に対する負担金等が減少傾向にあることから、実質公債費比率は改善されている。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今後は公共施設の大規模改修等で元利償還金が増加する見込であることから、事務事業全般の見直し等歳出の削減を図り、各種計画に基づき健全な財政運営に努める。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地方債の現在高等の将来負担額は</a:t>
          </a:r>
          <a:r>
            <a:rPr kumimoji="1" lang="ja-JP" altLang="en-US" sz="1400" b="0" i="0" baseline="0">
              <a:solidFill>
                <a:schemeClr val="dk1"/>
              </a:solidFill>
              <a:effectLst/>
              <a:latin typeface="+mn-lt"/>
              <a:ea typeface="+mn-ea"/>
              <a:cs typeface="+mn-cs"/>
            </a:rPr>
            <a:t>増加</a:t>
          </a:r>
          <a:r>
            <a:rPr kumimoji="1" lang="ja-JP" altLang="ja-JP" sz="1400" b="0" i="0" baseline="0">
              <a:solidFill>
                <a:schemeClr val="dk1"/>
              </a:solidFill>
              <a:effectLst/>
              <a:latin typeface="+mn-lt"/>
              <a:ea typeface="+mn-ea"/>
              <a:cs typeface="+mn-cs"/>
            </a:rPr>
            <a:t>傾向、充当可能基金等の充当可能財源も</a:t>
          </a:r>
          <a:r>
            <a:rPr kumimoji="1" lang="ja-JP" altLang="en-US" sz="1400" b="0" i="0" baseline="0">
              <a:solidFill>
                <a:schemeClr val="dk1"/>
              </a:solidFill>
              <a:effectLst/>
              <a:latin typeface="+mn-lt"/>
              <a:ea typeface="+mn-ea"/>
              <a:cs typeface="+mn-cs"/>
            </a:rPr>
            <a:t>減少</a:t>
          </a:r>
          <a:r>
            <a:rPr kumimoji="1" lang="ja-JP" altLang="ja-JP" sz="1400" b="0" i="0" baseline="0">
              <a:solidFill>
                <a:schemeClr val="dk1"/>
              </a:solidFill>
              <a:effectLst/>
              <a:latin typeface="+mn-lt"/>
              <a:ea typeface="+mn-ea"/>
              <a:cs typeface="+mn-cs"/>
            </a:rPr>
            <a:t>傾向にあり、将来負担比率は</a:t>
          </a:r>
          <a:r>
            <a:rPr kumimoji="1" lang="ja-JP" altLang="en-US" sz="1400" b="0" i="0" baseline="0">
              <a:solidFill>
                <a:schemeClr val="dk1"/>
              </a:solidFill>
              <a:effectLst/>
              <a:latin typeface="+mn-lt"/>
              <a:ea typeface="+mn-ea"/>
              <a:cs typeface="+mn-cs"/>
            </a:rPr>
            <a:t>高くなって</a:t>
          </a:r>
          <a:r>
            <a:rPr kumimoji="1" lang="ja-JP" altLang="ja-JP" sz="1400" b="0" i="0" baseline="0">
              <a:solidFill>
                <a:schemeClr val="dk1"/>
              </a:solidFill>
              <a:effectLst/>
              <a:latin typeface="+mn-lt"/>
              <a:ea typeface="+mn-ea"/>
              <a:cs typeface="+mn-cs"/>
            </a:rPr>
            <a:t>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a:t>
          </a:r>
          <a:r>
            <a:rPr kumimoji="1" lang="ja-JP" altLang="en-US" sz="1400" b="0" i="0" baseline="0">
              <a:solidFill>
                <a:schemeClr val="dk1"/>
              </a:solidFill>
              <a:effectLst/>
              <a:latin typeface="+mn-lt"/>
              <a:ea typeface="+mn-ea"/>
              <a:cs typeface="+mn-cs"/>
            </a:rPr>
            <a:t>も</a:t>
          </a:r>
          <a:r>
            <a:rPr kumimoji="1" lang="ja-JP" altLang="ja-JP" sz="1400" b="0" i="0" baseline="0">
              <a:solidFill>
                <a:schemeClr val="dk1"/>
              </a:solidFill>
              <a:effectLst/>
              <a:latin typeface="+mn-lt"/>
              <a:ea typeface="+mn-ea"/>
              <a:cs typeface="+mn-cs"/>
            </a:rPr>
            <a:t>公共施設の大規模改修等に伴い、地方債現在高が増加傾向</a:t>
          </a:r>
          <a:r>
            <a:rPr kumimoji="1" lang="ja-JP" altLang="en-US" sz="1400" b="0" i="0" baseline="0">
              <a:solidFill>
                <a:schemeClr val="dk1"/>
              </a:solidFill>
              <a:effectLst/>
              <a:latin typeface="+mn-lt"/>
              <a:ea typeface="+mn-ea"/>
              <a:cs typeface="+mn-cs"/>
            </a:rPr>
            <a:t>になる</a:t>
          </a:r>
          <a:r>
            <a:rPr kumimoji="1" lang="ja-JP" altLang="ja-JP" sz="1400" b="0" i="0" baseline="0">
              <a:solidFill>
                <a:schemeClr val="dk1"/>
              </a:solidFill>
              <a:effectLst/>
              <a:latin typeface="+mn-lt"/>
              <a:ea typeface="+mn-ea"/>
              <a:cs typeface="+mn-cs"/>
            </a:rPr>
            <a:t>見通しであることから、事務事業全般の見直し等歳出の削減を図り、各種計画に基づき健全な財政運営に努める。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決算剰余金により財政調整基金に</a:t>
          </a:r>
          <a:r>
            <a:rPr kumimoji="1" lang="en-US" altLang="ja-JP" sz="1400" baseline="0">
              <a:solidFill>
                <a:schemeClr val="dk1"/>
              </a:solidFill>
              <a:effectLst/>
              <a:latin typeface="+mn-lt"/>
              <a:ea typeface="+mn-ea"/>
              <a:cs typeface="+mn-cs"/>
            </a:rPr>
            <a:t>4</a:t>
          </a:r>
          <a:r>
            <a:rPr kumimoji="1" lang="ja-JP" altLang="en-US" sz="1400" baseline="0">
              <a:solidFill>
                <a:schemeClr val="dk1"/>
              </a:solidFill>
              <a:effectLst/>
              <a:latin typeface="+mn-lt"/>
              <a:ea typeface="+mn-ea"/>
              <a:cs typeface="+mn-cs"/>
            </a:rPr>
            <a:t>千</a:t>
          </a:r>
          <a:r>
            <a:rPr kumimoji="1" lang="en-US" altLang="ja-JP" sz="1400" baseline="0">
              <a:solidFill>
                <a:schemeClr val="dk1"/>
              </a:solidFill>
              <a:effectLst/>
              <a:latin typeface="+mn-lt"/>
              <a:ea typeface="+mn-ea"/>
              <a:cs typeface="+mn-cs"/>
            </a:rPr>
            <a:t>500</a:t>
          </a:r>
          <a:r>
            <a:rPr kumimoji="1" lang="ja-JP" altLang="en-US" sz="1400" baseline="0">
              <a:solidFill>
                <a:schemeClr val="dk1"/>
              </a:solidFill>
              <a:effectLst/>
              <a:latin typeface="+mn-lt"/>
              <a:ea typeface="+mn-ea"/>
              <a:cs typeface="+mn-cs"/>
            </a:rPr>
            <a:t>万</a:t>
          </a:r>
          <a:r>
            <a:rPr kumimoji="1" lang="ja-JP" altLang="ja-JP" sz="1400" baseline="0">
              <a:solidFill>
                <a:schemeClr val="dk1"/>
              </a:solidFill>
              <a:effectLst/>
              <a:latin typeface="+mn-lt"/>
              <a:ea typeface="+mn-ea"/>
              <a:cs typeface="+mn-cs"/>
            </a:rPr>
            <a:t>円、</a:t>
          </a:r>
          <a:r>
            <a:rPr kumimoji="1" lang="ja-JP" altLang="en-US" sz="1400" baseline="0">
              <a:solidFill>
                <a:schemeClr val="dk1"/>
              </a:solidFill>
              <a:effectLst/>
              <a:latin typeface="+mn-lt"/>
              <a:ea typeface="+mn-ea"/>
              <a:cs typeface="+mn-cs"/>
            </a:rPr>
            <a:t>公共施設整備金</a:t>
          </a:r>
          <a:r>
            <a:rPr kumimoji="1" lang="ja-JP" altLang="ja-JP" sz="1400" baseline="0">
              <a:solidFill>
                <a:schemeClr val="dk1"/>
              </a:solidFill>
              <a:effectLst/>
              <a:latin typeface="+mn-lt"/>
              <a:ea typeface="+mn-ea"/>
              <a:cs typeface="+mn-cs"/>
            </a:rPr>
            <a:t>に</a:t>
          </a:r>
          <a:r>
            <a:rPr kumimoji="1" lang="en-US" altLang="ja-JP" sz="1400" baseline="0">
              <a:solidFill>
                <a:schemeClr val="dk1"/>
              </a:solidFill>
              <a:effectLst/>
              <a:latin typeface="+mn-lt"/>
              <a:ea typeface="+mn-ea"/>
              <a:cs typeface="+mn-cs"/>
            </a:rPr>
            <a:t>2</a:t>
          </a:r>
          <a:r>
            <a:rPr kumimoji="1" lang="ja-JP" altLang="ja-JP" sz="1400" baseline="0">
              <a:solidFill>
                <a:schemeClr val="dk1"/>
              </a:solidFill>
              <a:effectLst/>
              <a:latin typeface="+mn-lt"/>
              <a:ea typeface="+mn-ea"/>
              <a:cs typeface="+mn-cs"/>
            </a:rPr>
            <a:t>千</a:t>
          </a:r>
          <a:r>
            <a:rPr kumimoji="1" lang="en-US" altLang="ja-JP" sz="1400" baseline="0">
              <a:solidFill>
                <a:schemeClr val="dk1"/>
              </a:solidFill>
              <a:effectLst/>
              <a:latin typeface="+mn-lt"/>
              <a:ea typeface="+mn-ea"/>
              <a:cs typeface="+mn-cs"/>
            </a:rPr>
            <a:t>500</a:t>
          </a:r>
          <a:r>
            <a:rPr kumimoji="1" lang="ja-JP" altLang="ja-JP" sz="1400" baseline="0">
              <a:solidFill>
                <a:schemeClr val="dk1"/>
              </a:solidFill>
              <a:effectLst/>
              <a:latin typeface="+mn-lt"/>
              <a:ea typeface="+mn-ea"/>
              <a:cs typeface="+mn-cs"/>
            </a:rPr>
            <a:t>万円を積み立てた一方、減債基金を</a:t>
          </a:r>
          <a:r>
            <a:rPr kumimoji="1" lang="en-US" altLang="ja-JP" sz="1400" baseline="0">
              <a:solidFill>
                <a:schemeClr val="dk1"/>
              </a:solidFill>
              <a:effectLst/>
              <a:latin typeface="+mn-lt"/>
              <a:ea typeface="+mn-ea"/>
              <a:cs typeface="+mn-cs"/>
            </a:rPr>
            <a:t>1</a:t>
          </a:r>
          <a:r>
            <a:rPr kumimoji="1" lang="ja-JP" altLang="ja-JP" sz="1400" baseline="0">
              <a:solidFill>
                <a:schemeClr val="dk1"/>
              </a:solidFill>
              <a:effectLst/>
              <a:latin typeface="+mn-lt"/>
              <a:ea typeface="+mn-ea"/>
              <a:cs typeface="+mn-cs"/>
            </a:rPr>
            <a:t>億</a:t>
          </a:r>
          <a:r>
            <a:rPr kumimoji="1" lang="en-US" altLang="ja-JP" sz="1400" baseline="0">
              <a:solidFill>
                <a:schemeClr val="dk1"/>
              </a:solidFill>
              <a:effectLst/>
              <a:latin typeface="+mn-lt"/>
              <a:ea typeface="+mn-ea"/>
              <a:cs typeface="+mn-cs"/>
            </a:rPr>
            <a:t>5</a:t>
          </a:r>
          <a:r>
            <a:rPr kumimoji="1" lang="ja-JP" altLang="en-US" sz="1400" baseline="0">
              <a:solidFill>
                <a:schemeClr val="dk1"/>
              </a:solidFill>
              <a:effectLst/>
              <a:latin typeface="+mn-lt"/>
              <a:ea typeface="+mn-ea"/>
              <a:cs typeface="+mn-cs"/>
            </a:rPr>
            <a:t>千</a:t>
          </a:r>
          <a:r>
            <a:rPr kumimoji="1" lang="ja-JP" altLang="ja-JP" sz="1400" baseline="0">
              <a:solidFill>
                <a:schemeClr val="dk1"/>
              </a:solidFill>
              <a:effectLst/>
              <a:latin typeface="+mn-lt"/>
              <a:ea typeface="+mn-ea"/>
              <a:cs typeface="+mn-cs"/>
            </a:rPr>
            <a:t>万円取り崩したこと、「公共施設整備基金」から</a:t>
          </a:r>
          <a:r>
            <a:rPr kumimoji="1" lang="ja-JP" altLang="ja-JP" sz="1400">
              <a:solidFill>
                <a:schemeClr val="dk1"/>
              </a:solidFill>
              <a:effectLst/>
              <a:latin typeface="+mn-lt"/>
              <a:ea typeface="+mn-ea"/>
              <a:cs typeface="+mn-cs"/>
            </a:rPr>
            <a:t>小学校の修繕、田子町サイン整備事業</a:t>
          </a:r>
          <a:r>
            <a:rPr kumimoji="1" lang="ja-JP" altLang="en-US" sz="1400">
              <a:solidFill>
                <a:schemeClr val="dk1"/>
              </a:solidFill>
              <a:effectLst/>
              <a:latin typeface="+mn-lt"/>
              <a:ea typeface="+mn-ea"/>
              <a:cs typeface="+mn-cs"/>
            </a:rPr>
            <a:t>等</a:t>
          </a:r>
          <a:r>
            <a:rPr kumimoji="1" lang="ja-JP" altLang="ja-JP" sz="1400" baseline="0">
              <a:solidFill>
                <a:schemeClr val="dk1"/>
              </a:solidFill>
              <a:effectLst/>
              <a:latin typeface="+mn-lt"/>
              <a:ea typeface="+mn-ea"/>
              <a:cs typeface="+mn-cs"/>
            </a:rPr>
            <a:t>の公共施設の改修事業のために</a:t>
          </a:r>
          <a:r>
            <a:rPr kumimoji="1" lang="en-US" altLang="ja-JP" sz="1400" baseline="0">
              <a:solidFill>
                <a:schemeClr val="dk1"/>
              </a:solidFill>
              <a:effectLst/>
              <a:latin typeface="+mn-lt"/>
              <a:ea typeface="+mn-ea"/>
              <a:cs typeface="+mn-cs"/>
            </a:rPr>
            <a:t> 5</a:t>
          </a:r>
          <a:r>
            <a:rPr kumimoji="1" lang="ja-JP" altLang="ja-JP" sz="1400" baseline="0">
              <a:solidFill>
                <a:schemeClr val="dk1"/>
              </a:solidFill>
              <a:effectLst/>
              <a:latin typeface="+mn-lt"/>
              <a:ea typeface="+mn-ea"/>
              <a:cs typeface="+mn-cs"/>
            </a:rPr>
            <a:t>千</a:t>
          </a:r>
          <a:r>
            <a:rPr kumimoji="1" lang="en-US" altLang="ja-JP" sz="1400" baseline="0">
              <a:solidFill>
                <a:schemeClr val="dk1"/>
              </a:solidFill>
              <a:effectLst/>
              <a:latin typeface="+mn-lt"/>
              <a:ea typeface="+mn-ea"/>
              <a:cs typeface="+mn-cs"/>
            </a:rPr>
            <a:t>460</a:t>
          </a:r>
          <a:r>
            <a:rPr kumimoji="1" lang="ja-JP" altLang="ja-JP" sz="1400" baseline="0">
              <a:solidFill>
                <a:schemeClr val="dk1"/>
              </a:solidFill>
              <a:effectLst/>
              <a:latin typeface="+mn-lt"/>
              <a:ea typeface="+mn-ea"/>
              <a:cs typeface="+mn-cs"/>
            </a:rPr>
            <a:t>万円取り崩したこと等により、基金全体としては</a:t>
          </a:r>
          <a:r>
            <a:rPr kumimoji="1" lang="en-US" altLang="ja-JP" sz="1400" baseline="0">
              <a:solidFill>
                <a:schemeClr val="dk1"/>
              </a:solidFill>
              <a:effectLst/>
              <a:latin typeface="+mn-lt"/>
              <a:ea typeface="+mn-ea"/>
              <a:cs typeface="+mn-cs"/>
            </a:rPr>
            <a:t>1</a:t>
          </a:r>
          <a:r>
            <a:rPr kumimoji="1" lang="ja-JP" altLang="en-US" sz="1400" baseline="0">
              <a:solidFill>
                <a:schemeClr val="dk1"/>
              </a:solidFill>
              <a:effectLst/>
              <a:latin typeface="+mn-lt"/>
              <a:ea typeface="+mn-ea"/>
              <a:cs typeface="+mn-cs"/>
            </a:rPr>
            <a:t>億</a:t>
          </a:r>
          <a:r>
            <a:rPr kumimoji="1" lang="en-US" altLang="ja-JP" sz="1400" baseline="0">
              <a:solidFill>
                <a:schemeClr val="dk1"/>
              </a:solidFill>
              <a:effectLst/>
              <a:latin typeface="+mn-lt"/>
              <a:ea typeface="+mn-ea"/>
              <a:cs typeface="+mn-cs"/>
            </a:rPr>
            <a:t>4,890</a:t>
          </a:r>
          <a:r>
            <a:rPr kumimoji="1" lang="ja-JP" altLang="ja-JP" sz="1400" baseline="0">
              <a:solidFill>
                <a:schemeClr val="dk1"/>
              </a:solidFill>
              <a:effectLst/>
              <a:latin typeface="+mn-lt"/>
              <a:ea typeface="+mn-ea"/>
              <a:cs typeface="+mn-cs"/>
            </a:rPr>
            <a:t>万円の減となった。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基金の使途の明確化を図るために、今後想定される公共施設等の更新、長寿命化に対応するため、「公共施設整備基金」への積立を優先することを予定している。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公共施設整備基金：公共施設の改修及び更新等、計画的な整備</a:t>
          </a:r>
          <a:r>
            <a:rPr kumimoji="1" lang="ja-JP" altLang="en-US" sz="1400">
              <a:solidFill>
                <a:schemeClr val="dk1"/>
              </a:solidFill>
              <a:effectLst/>
              <a:latin typeface="+mn-lt"/>
              <a:ea typeface="+mn-ea"/>
              <a:cs typeface="+mn-cs"/>
            </a:rPr>
            <a:t>を進める。</a:t>
          </a:r>
          <a:endParaRPr lang="ja-JP" altLang="ja-JP" sz="1400">
            <a:effectLst/>
          </a:endParaRPr>
        </a:p>
        <a:p>
          <a:r>
            <a:rPr kumimoji="1" lang="ja-JP" altLang="ja-JP" sz="1400">
              <a:solidFill>
                <a:schemeClr val="dk1"/>
              </a:solidFill>
              <a:effectLst/>
              <a:latin typeface="+mn-lt"/>
              <a:ea typeface="+mn-ea"/>
              <a:cs typeface="+mn-cs"/>
            </a:rPr>
            <a:t>にんにく活性化促進事業基金：にんにくを通じた国際交流及びたっこにんにくの活性化の促進を図り活力ある地域づくりを推進する</a:t>
          </a:r>
          <a:r>
            <a:rPr kumimoji="1" lang="ja-JP" altLang="en-US"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ふるさと納税基金：ふるさと納税制度を活用して、寄付者の思いを実現するための事業の財源に充てる</a:t>
          </a:r>
          <a:r>
            <a:rPr kumimoji="1" lang="ja-JP" altLang="en-US" sz="1400">
              <a:solidFill>
                <a:schemeClr val="dk1"/>
              </a:solidFill>
              <a:effectLst/>
              <a:latin typeface="+mn-lt"/>
              <a:ea typeface="+mn-ea"/>
              <a:cs typeface="+mn-cs"/>
            </a:rPr>
            <a:t>。</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公共施設整備基金：小学校の修繕</a:t>
          </a:r>
          <a:r>
            <a:rPr kumimoji="1" lang="ja-JP" altLang="en-US" sz="1400">
              <a:solidFill>
                <a:schemeClr val="dk1"/>
              </a:solidFill>
              <a:effectLst/>
              <a:latin typeface="+mn-lt"/>
              <a:ea typeface="+mn-ea"/>
              <a:cs typeface="+mn-cs"/>
            </a:rPr>
            <a:t>、田子町サイン整備事業</a:t>
          </a:r>
          <a:r>
            <a:rPr kumimoji="1" lang="ja-JP" altLang="ja-JP" sz="1400">
              <a:solidFill>
                <a:schemeClr val="dk1"/>
              </a:solidFill>
              <a:effectLst/>
              <a:latin typeface="+mn-lt"/>
              <a:ea typeface="+mn-ea"/>
              <a:cs typeface="+mn-cs"/>
            </a:rPr>
            <a:t>の改修事業</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の財源として</a:t>
          </a:r>
          <a:r>
            <a:rPr kumimoji="1" lang="en-US" altLang="ja-JP" sz="1400">
              <a:solidFill>
                <a:schemeClr val="dk1"/>
              </a:solidFill>
              <a:effectLst/>
              <a:latin typeface="+mn-lt"/>
              <a:ea typeface="+mn-ea"/>
              <a:cs typeface="+mn-cs"/>
            </a:rPr>
            <a:t>5</a:t>
          </a:r>
          <a:r>
            <a:rPr kumimoji="1" lang="ja-JP" altLang="en-US"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460</a:t>
          </a:r>
          <a:r>
            <a:rPr kumimoji="1" lang="ja-JP" altLang="ja-JP" sz="1400">
              <a:solidFill>
                <a:schemeClr val="dk1"/>
              </a:solidFill>
              <a:effectLst/>
              <a:latin typeface="+mn-lt"/>
              <a:ea typeface="+mn-ea"/>
              <a:cs typeface="+mn-cs"/>
            </a:rPr>
            <a:t>万円を充当したことにより減少</a:t>
          </a:r>
          <a:endParaRPr lang="ja-JP" altLang="ja-JP" sz="1400">
            <a:effectLst/>
          </a:endParaRPr>
        </a:p>
        <a:p>
          <a:r>
            <a:rPr kumimoji="1" lang="ja-JP" altLang="ja-JP" sz="1400">
              <a:solidFill>
                <a:schemeClr val="dk1"/>
              </a:solidFill>
              <a:effectLst/>
              <a:latin typeface="+mn-lt"/>
              <a:ea typeface="+mn-ea"/>
              <a:cs typeface="+mn-cs"/>
            </a:rPr>
            <a:t>にんにく活性化促進事業基金：中・高生の海外姉妹都市派遣事業の財源として</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510</a:t>
          </a:r>
          <a:r>
            <a:rPr kumimoji="1" lang="ja-JP" altLang="ja-JP" sz="1400">
              <a:solidFill>
                <a:schemeClr val="dk1"/>
              </a:solidFill>
              <a:effectLst/>
              <a:latin typeface="+mn-lt"/>
              <a:ea typeface="+mn-ea"/>
              <a:cs typeface="+mn-cs"/>
            </a:rPr>
            <a:t>万円充当したことにより減少</a:t>
          </a:r>
          <a:endParaRPr lang="ja-JP" altLang="ja-JP" sz="1400">
            <a:effectLst/>
          </a:endParaRPr>
        </a:p>
        <a:p>
          <a:r>
            <a:rPr kumimoji="1" lang="ja-JP" altLang="ja-JP" sz="1400">
              <a:solidFill>
                <a:schemeClr val="dk1"/>
              </a:solidFill>
              <a:effectLst/>
              <a:latin typeface="+mn-lt"/>
              <a:ea typeface="+mn-ea"/>
              <a:cs typeface="+mn-cs"/>
            </a:rPr>
            <a:t>ふるさと納税基金：平成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年度積立分を</a:t>
          </a:r>
          <a:r>
            <a:rPr kumimoji="1" lang="en-US" altLang="ja-JP" sz="1400">
              <a:solidFill>
                <a:schemeClr val="dk1"/>
              </a:solidFill>
              <a:effectLst/>
              <a:latin typeface="+mn-lt"/>
              <a:ea typeface="+mn-ea"/>
              <a:cs typeface="+mn-cs"/>
            </a:rPr>
            <a:t>2</a:t>
          </a:r>
          <a:r>
            <a:rPr kumimoji="1" lang="ja-JP" altLang="en-US"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480</a:t>
          </a:r>
          <a:r>
            <a:rPr kumimoji="1" lang="ja-JP" altLang="ja-JP" sz="1400">
              <a:solidFill>
                <a:schemeClr val="dk1"/>
              </a:solidFill>
              <a:effectLst/>
              <a:latin typeface="+mn-lt"/>
              <a:ea typeface="+mn-ea"/>
              <a:cs typeface="+mn-cs"/>
            </a:rPr>
            <a:t>万円取り崩した一方、平成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年度分</a:t>
          </a:r>
          <a:r>
            <a:rPr kumimoji="1" lang="en-US" altLang="ja-JP" sz="1400">
              <a:solidFill>
                <a:schemeClr val="dk1"/>
              </a:solidFill>
              <a:effectLst/>
              <a:latin typeface="+mn-lt"/>
              <a:ea typeface="+mn-ea"/>
              <a:cs typeface="+mn-cs"/>
            </a:rPr>
            <a:t>2</a:t>
          </a:r>
          <a:r>
            <a:rPr kumimoji="1" lang="ja-JP" altLang="en-US"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560</a:t>
          </a:r>
          <a:r>
            <a:rPr kumimoji="1" lang="ja-JP" altLang="en-US" sz="1400">
              <a:solidFill>
                <a:schemeClr val="dk1"/>
              </a:solidFill>
              <a:effectLst/>
              <a:latin typeface="+mn-lt"/>
              <a:ea typeface="+mn-ea"/>
              <a:cs typeface="+mn-cs"/>
            </a:rPr>
            <a:t>万</a:t>
          </a:r>
          <a:r>
            <a:rPr kumimoji="1" lang="ja-JP" altLang="ja-JP" sz="1400">
              <a:solidFill>
                <a:schemeClr val="dk1"/>
              </a:solidFill>
              <a:effectLst/>
              <a:latin typeface="+mn-lt"/>
              <a:ea typeface="+mn-ea"/>
              <a:cs typeface="+mn-cs"/>
            </a:rPr>
            <a:t>円積み立てたことにより増加</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公共施設整備基金：平成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年度に策定した「公共施設等総合管理計画」では、公共施設等の維持管理・修繕・更新等に係る中長期的な費用として、</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年間で</a:t>
          </a:r>
          <a:r>
            <a:rPr kumimoji="1" lang="en-US" altLang="ja-JP" sz="1400">
              <a:solidFill>
                <a:schemeClr val="dk1"/>
              </a:solidFill>
              <a:effectLst/>
              <a:latin typeface="+mn-lt"/>
              <a:ea typeface="+mn-ea"/>
              <a:cs typeface="+mn-cs"/>
            </a:rPr>
            <a:t>424</a:t>
          </a:r>
          <a:r>
            <a:rPr kumimoji="1" lang="ja-JP" altLang="ja-JP" sz="1400">
              <a:solidFill>
                <a:schemeClr val="dk1"/>
              </a:solidFill>
              <a:effectLst/>
              <a:latin typeface="+mn-lt"/>
              <a:ea typeface="+mn-ea"/>
              <a:cs typeface="+mn-cs"/>
            </a:rPr>
            <a:t>億円と試算（現状の公共施設等を全て保有した場合）されている。このことから、公共施設等の維持管理に要する費用の圧縮を検討するとともに、必要な費用を確保するため、優先的に積立を予定している。</a:t>
          </a:r>
          <a:endParaRPr lang="ja-JP" altLang="ja-JP" sz="1400">
            <a:effectLst/>
          </a:endParaRPr>
        </a:p>
        <a:p>
          <a:r>
            <a:rPr kumimoji="1" lang="ja-JP" altLang="ja-JP" sz="1400">
              <a:solidFill>
                <a:schemeClr val="dk1"/>
              </a:solidFill>
              <a:effectLst/>
              <a:latin typeface="+mn-lt"/>
              <a:ea typeface="+mn-ea"/>
              <a:cs typeface="+mn-cs"/>
            </a:rPr>
            <a:t>にんにく活性化促進事業基金：決算剰余金に余裕がある場合に積み立てる。</a:t>
          </a:r>
          <a:endParaRPr lang="ja-JP" altLang="ja-JP" sz="1400">
            <a:effectLst/>
          </a:endParaRPr>
        </a:p>
        <a:p>
          <a:r>
            <a:rPr kumimoji="1" lang="ja-JP" altLang="ja-JP" sz="1400">
              <a:solidFill>
                <a:schemeClr val="dk1"/>
              </a:solidFill>
              <a:effectLst/>
              <a:latin typeface="+mn-lt"/>
              <a:ea typeface="+mn-ea"/>
              <a:cs typeface="+mn-cs"/>
            </a:rPr>
            <a:t>ふるさと納税基金：年度毎に積立、取り崩しを行い、対象事業の財源に充てる</a:t>
          </a:r>
          <a:r>
            <a:rPr kumimoji="1" lang="ja-JP" altLang="en-US" sz="1400">
              <a:solidFill>
                <a:schemeClr val="dk1"/>
              </a:solidFill>
              <a:effectLst/>
              <a:latin typeface="+mn-lt"/>
              <a:ea typeface="+mn-ea"/>
              <a:cs typeface="+mn-cs"/>
            </a:rPr>
            <a:t>。</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決算剰余金を</a:t>
          </a:r>
          <a:r>
            <a:rPr kumimoji="1" lang="en-US" altLang="ja-JP" sz="1400">
              <a:solidFill>
                <a:schemeClr val="dk1"/>
              </a:solidFill>
              <a:effectLst/>
              <a:latin typeface="+mn-lt"/>
              <a:ea typeface="+mn-ea"/>
              <a:cs typeface="+mn-cs"/>
            </a:rPr>
            <a:t>4</a:t>
          </a:r>
          <a:r>
            <a:rPr kumimoji="1" lang="ja-JP" altLang="en-US"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500</a:t>
          </a:r>
          <a:r>
            <a:rPr kumimoji="1" lang="ja-JP" altLang="en-US" sz="1400">
              <a:solidFill>
                <a:schemeClr val="dk1"/>
              </a:solidFill>
              <a:effectLst/>
              <a:latin typeface="+mn-lt"/>
              <a:ea typeface="+mn-ea"/>
              <a:cs typeface="+mn-cs"/>
            </a:rPr>
            <a:t>万</a:t>
          </a:r>
          <a:r>
            <a:rPr kumimoji="1" lang="ja-JP" altLang="ja-JP" sz="1400">
              <a:solidFill>
                <a:schemeClr val="dk1"/>
              </a:solidFill>
              <a:effectLst/>
              <a:latin typeface="+mn-lt"/>
              <a:ea typeface="+mn-ea"/>
              <a:cs typeface="+mn-cs"/>
            </a:rPr>
            <a:t>円積み立てたことによる増加</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社会保障関係費の増大、災害への対応等を想定して積み立ててきたが、当面必要とする額を確保している。中長期的には減少していく見込みだが、現在の残高をできるだけ維持することに努める。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償還のため</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5</a:t>
          </a:r>
          <a:r>
            <a:rPr kumimoji="1" lang="ja-JP" altLang="en-US" sz="1400">
              <a:solidFill>
                <a:schemeClr val="dk1"/>
              </a:solidFill>
              <a:effectLst/>
              <a:latin typeface="+mn-lt"/>
              <a:ea typeface="+mn-ea"/>
              <a:cs typeface="+mn-cs"/>
            </a:rPr>
            <a:t>千</a:t>
          </a:r>
          <a:r>
            <a:rPr kumimoji="1" lang="ja-JP" altLang="ja-JP" sz="1400">
              <a:solidFill>
                <a:schemeClr val="dk1"/>
              </a:solidFill>
              <a:effectLst/>
              <a:latin typeface="+mn-lt"/>
              <a:ea typeface="+mn-ea"/>
              <a:cs typeface="+mn-cs"/>
            </a:rPr>
            <a:t>万円を取り崩したことによる減少</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令和元</a:t>
          </a:r>
          <a:r>
            <a:rPr kumimoji="1" lang="ja-JP" altLang="ja-JP" sz="1400">
              <a:solidFill>
                <a:schemeClr val="dk1"/>
              </a:solidFill>
              <a:effectLst/>
              <a:latin typeface="+mn-lt"/>
              <a:ea typeface="+mn-ea"/>
              <a:cs typeface="+mn-cs"/>
            </a:rPr>
            <a:t>年度に地方債償還のピークを迎え</a:t>
          </a:r>
          <a:r>
            <a:rPr kumimoji="1" lang="ja-JP" altLang="en-US" sz="1400">
              <a:solidFill>
                <a:schemeClr val="dk1"/>
              </a:solidFill>
              <a:effectLst/>
              <a:latin typeface="+mn-lt"/>
              <a:ea typeface="+mn-ea"/>
              <a:cs typeface="+mn-cs"/>
            </a:rPr>
            <a:t>るため</a:t>
          </a:r>
          <a:r>
            <a:rPr kumimoji="1" lang="ja-JP" altLang="ja-JP" sz="1400">
              <a:solidFill>
                <a:schemeClr val="dk1"/>
              </a:solidFill>
              <a:effectLst/>
              <a:latin typeface="+mn-lt"/>
              <a:ea typeface="+mn-ea"/>
              <a:cs typeface="+mn-cs"/>
            </a:rPr>
            <a:t>、それに備えて毎年度計画的に運用</a:t>
          </a:r>
          <a:r>
            <a:rPr kumimoji="1" lang="ja-JP" altLang="en-US" sz="1400">
              <a:solidFill>
                <a:schemeClr val="dk1"/>
              </a:solidFill>
              <a:effectLst/>
              <a:latin typeface="+mn-lt"/>
              <a:ea typeface="+mn-ea"/>
              <a:cs typeface="+mn-cs"/>
            </a:rPr>
            <a:t>を行ってきた。令和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年度以降については、地方債の償還計画を踏まえ、適正な目標積立金額及び期間を設定することとしている。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5,540
5,527
241.98
4,860,239
4,747,268
107,259
2,780,437
5,748,227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有形固定資産減価償却率については、類似団体より高い水準にあり、今後も上昇が見込まれる。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公共施設等総合管理計画に基づき、公共施設等の個別計画や長寿命化計画を策定し、施設の長寿命化及び総量の適正化などに取り組む。</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124587</xdr:rowOff>
    </xdr:from>
    <xdr:to>
      <xdr:col>23</xdr:col>
      <xdr:colOff>136525</xdr:colOff>
      <xdr:row>29</xdr:row>
      <xdr:rowOff>54737</xdr:rowOff>
    </xdr:to>
    <xdr:sp macro="" textlink="">
      <xdr:nvSpPr>
        <xdr:cNvPr id="77" name="楕円 76"/>
        <xdr:cNvSpPr/>
      </xdr:nvSpPr>
      <xdr:spPr>
        <a:xfrm>
          <a:off x="47117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147464</xdr:rowOff>
    </xdr:from>
    <xdr:ext cx="405111" cy="259045"/>
    <xdr:sp macro="" textlink="">
      <xdr:nvSpPr>
        <xdr:cNvPr id="78" name="有形固定資産減価償却率該当値テキスト"/>
        <xdr:cNvSpPr txBox="1"/>
      </xdr:nvSpPr>
      <xdr:spPr>
        <a:xfrm>
          <a:off x="48133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159131</xdr:rowOff>
    </xdr:from>
    <xdr:to>
      <xdr:col>19</xdr:col>
      <xdr:colOff>187325</xdr:colOff>
      <xdr:row>29</xdr:row>
      <xdr:rowOff>89281</xdr:rowOff>
    </xdr:to>
    <xdr:sp macro="" textlink="">
      <xdr:nvSpPr>
        <xdr:cNvPr id="79" name="楕円 78"/>
        <xdr:cNvSpPr/>
      </xdr:nvSpPr>
      <xdr:spPr>
        <a:xfrm>
          <a:off x="4000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3937</xdr:rowOff>
    </xdr:from>
    <xdr:to>
      <xdr:col>23</xdr:col>
      <xdr:colOff>85725</xdr:colOff>
      <xdr:row>29</xdr:row>
      <xdr:rowOff>38481</xdr:rowOff>
    </xdr:to>
    <xdr:cxnSp macro="">
      <xdr:nvCxnSpPr>
        <xdr:cNvPr id="80" name="直線コネクタ 79"/>
        <xdr:cNvCxnSpPr/>
      </xdr:nvCxnSpPr>
      <xdr:spPr>
        <a:xfrm flipV="1">
          <a:off x="4051300" y="5747512"/>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26543</xdr:rowOff>
    </xdr:from>
    <xdr:to>
      <xdr:col>15</xdr:col>
      <xdr:colOff>187325</xdr:colOff>
      <xdr:row>29</xdr:row>
      <xdr:rowOff>128143</xdr:rowOff>
    </xdr:to>
    <xdr:sp macro="" textlink="">
      <xdr:nvSpPr>
        <xdr:cNvPr id="81" name="楕円 80"/>
        <xdr:cNvSpPr/>
      </xdr:nvSpPr>
      <xdr:spPr>
        <a:xfrm>
          <a:off x="3238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38481</xdr:rowOff>
    </xdr:from>
    <xdr:to>
      <xdr:col>19</xdr:col>
      <xdr:colOff>136525</xdr:colOff>
      <xdr:row>29</xdr:row>
      <xdr:rowOff>77343</xdr:rowOff>
    </xdr:to>
    <xdr:cxnSp macro="">
      <xdr:nvCxnSpPr>
        <xdr:cNvPr id="82" name="直線コネクタ 81"/>
        <xdr:cNvCxnSpPr/>
      </xdr:nvCxnSpPr>
      <xdr:spPr>
        <a:xfrm flipV="1">
          <a:off x="3289300" y="5782056"/>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3" name="楕円 82"/>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77343</xdr:rowOff>
    </xdr:from>
    <xdr:to>
      <xdr:col>15</xdr:col>
      <xdr:colOff>136525</xdr:colOff>
      <xdr:row>29</xdr:row>
      <xdr:rowOff>159385</xdr:rowOff>
    </xdr:to>
    <xdr:cxnSp macro="">
      <xdr:nvCxnSpPr>
        <xdr:cNvPr id="84" name="直線コネクタ 83"/>
        <xdr:cNvCxnSpPr/>
      </xdr:nvCxnSpPr>
      <xdr:spPr>
        <a:xfrm flipV="1">
          <a:off x="2527300" y="5820918"/>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5"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6"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87" name="n_3aveValue有形固定資産減価償却率"/>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105808</xdr:rowOff>
    </xdr:from>
    <xdr:ext cx="405111" cy="259045"/>
    <xdr:sp macro="" textlink="">
      <xdr:nvSpPr>
        <xdr:cNvPr id="88" name="n_1mainValue有形固定資産減価償却率"/>
        <xdr:cNvSpPr txBox="1"/>
      </xdr:nvSpPr>
      <xdr:spPr>
        <a:xfrm>
          <a:off x="38360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144670</xdr:rowOff>
    </xdr:from>
    <xdr:ext cx="405111" cy="259045"/>
    <xdr:sp macro="" textlink="">
      <xdr:nvSpPr>
        <xdr:cNvPr id="89" name="n_2mainValue有形固定資産減価償却率"/>
        <xdr:cNvSpPr txBox="1"/>
      </xdr:nvSpPr>
      <xdr:spPr>
        <a:xfrm>
          <a:off x="3086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0" name="n_3mainValue有形固定資産減価償却率"/>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新規発行債の抑制、町道改良等に係る既発債の償還が終了し、将来負担額は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減少傾向にあ</a:t>
          </a:r>
          <a:r>
            <a:rPr kumimoji="1" lang="ja-JP" altLang="en-US" sz="1100">
              <a:solidFill>
                <a:sysClr val="windowText" lastClr="000000"/>
              </a:solidFill>
              <a:effectLst/>
              <a:latin typeface="+mn-lt"/>
              <a:ea typeface="+mn-ea"/>
              <a:cs typeface="+mn-cs"/>
            </a:rPr>
            <a:t>ったが、平成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年度決算においては</a:t>
          </a:r>
          <a:r>
            <a:rPr kumimoji="1" lang="ja-JP" altLang="ja-JP" sz="1100">
              <a:solidFill>
                <a:schemeClr val="dk1"/>
              </a:solidFill>
              <a:effectLst/>
              <a:latin typeface="+mn-lt"/>
              <a:ea typeface="+mn-ea"/>
              <a:cs typeface="+mn-cs"/>
            </a:rPr>
            <a:t>、保育園移転新設整備支援事業やタプコピアンプラザ施設修繕事業の実施</a:t>
          </a:r>
          <a:r>
            <a:rPr kumimoji="1" lang="ja-JP" altLang="en-US" sz="110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地方債の現在高</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した。また、</a:t>
          </a:r>
          <a:r>
            <a:rPr kumimoji="1" lang="ja-JP" altLang="ja-JP" sz="1100">
              <a:solidFill>
                <a:sysClr val="windowText" lastClr="000000"/>
              </a:solidFill>
              <a:effectLst/>
              <a:latin typeface="+mn-lt"/>
              <a:ea typeface="+mn-ea"/>
              <a:cs typeface="+mn-cs"/>
            </a:rPr>
            <a:t>類似団体と比較して非常に高</a:t>
          </a:r>
          <a:r>
            <a:rPr kumimoji="1" lang="ja-JP" altLang="en-US" sz="1100">
              <a:solidFill>
                <a:sysClr val="windowText" lastClr="000000"/>
              </a:solidFill>
              <a:effectLst/>
              <a:latin typeface="+mn-lt"/>
              <a:ea typeface="+mn-ea"/>
              <a:cs typeface="+mn-cs"/>
            </a:rPr>
            <a:t>い水準にあり</a:t>
          </a:r>
          <a:r>
            <a:rPr kumimoji="1" lang="ja-JP" altLang="ja-JP" sz="1100">
              <a:solidFill>
                <a:sysClr val="windowText" lastClr="000000"/>
              </a:solidFill>
              <a:effectLst/>
              <a:latin typeface="+mn-lt"/>
              <a:ea typeface="+mn-ea"/>
              <a:cs typeface="+mn-cs"/>
            </a:rPr>
            <a:t>、債務償還可能年数も</a:t>
          </a:r>
          <a:r>
            <a:rPr kumimoji="1" lang="ja-JP" altLang="en-US" sz="1100">
              <a:solidFill>
                <a:sysClr val="windowText" lastClr="000000"/>
              </a:solidFill>
              <a:effectLst/>
              <a:latin typeface="+mn-lt"/>
              <a:ea typeface="+mn-ea"/>
              <a:cs typeface="+mn-cs"/>
            </a:rPr>
            <a:t>長期化している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1" name="直線コネクタ 120"/>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4"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5" name="直線コネクタ 124"/>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6"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7" name="フローチャート: 判断 126"/>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8" name="フローチャート: 判断 127"/>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43969</xdr:rowOff>
    </xdr:from>
    <xdr:to>
      <xdr:col>76</xdr:col>
      <xdr:colOff>73025</xdr:colOff>
      <xdr:row>29</xdr:row>
      <xdr:rowOff>145569</xdr:rowOff>
    </xdr:to>
    <xdr:sp macro="" textlink="">
      <xdr:nvSpPr>
        <xdr:cNvPr id="134" name="楕円 133"/>
        <xdr:cNvSpPr/>
      </xdr:nvSpPr>
      <xdr:spPr>
        <a:xfrm>
          <a:off x="14744700" y="578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66846</xdr:rowOff>
    </xdr:from>
    <xdr:ext cx="469744" cy="259045"/>
    <xdr:sp macro="" textlink="">
      <xdr:nvSpPr>
        <xdr:cNvPr id="135" name="債務償還比率該当値テキスト"/>
        <xdr:cNvSpPr txBox="1"/>
      </xdr:nvSpPr>
      <xdr:spPr>
        <a:xfrm>
          <a:off x="14846300" y="563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162406</xdr:rowOff>
    </xdr:from>
    <xdr:to>
      <xdr:col>72</xdr:col>
      <xdr:colOff>123825</xdr:colOff>
      <xdr:row>30</xdr:row>
      <xdr:rowOff>92556</xdr:rowOff>
    </xdr:to>
    <xdr:sp macro="" textlink="">
      <xdr:nvSpPr>
        <xdr:cNvPr id="136" name="楕円 135"/>
        <xdr:cNvSpPr/>
      </xdr:nvSpPr>
      <xdr:spPr>
        <a:xfrm>
          <a:off x="14033500" y="59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94769</xdr:rowOff>
    </xdr:from>
    <xdr:to>
      <xdr:col>76</xdr:col>
      <xdr:colOff>22225</xdr:colOff>
      <xdr:row>30</xdr:row>
      <xdr:rowOff>41756</xdr:rowOff>
    </xdr:to>
    <xdr:cxnSp macro="">
      <xdr:nvCxnSpPr>
        <xdr:cNvPr id="137" name="直線コネクタ 136"/>
        <xdr:cNvCxnSpPr/>
      </xdr:nvCxnSpPr>
      <xdr:spPr>
        <a:xfrm flipV="1">
          <a:off x="14084300" y="5838344"/>
          <a:ext cx="711200" cy="1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8"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109083</xdr:rowOff>
    </xdr:from>
    <xdr:ext cx="469744" cy="259045"/>
    <xdr:sp macro="" textlink="">
      <xdr:nvSpPr>
        <xdr:cNvPr id="139" name="n_1mainValue債務償還比率"/>
        <xdr:cNvSpPr txBox="1"/>
      </xdr:nvSpPr>
      <xdr:spPr>
        <a:xfrm>
          <a:off x="13836727" y="56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5,540
5,527
241.98
4,860,239
4,747,268
107,259
2,780,437
5,748,227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1" name="楕円 70"/>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2" name="【道路】&#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3" name="楕円 72"/>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165735</xdr:rowOff>
    </xdr:to>
    <xdr:cxnSp macro="">
      <xdr:nvCxnSpPr>
        <xdr:cNvPr id="74" name="直線コネクタ 73"/>
        <xdr:cNvCxnSpPr/>
      </xdr:nvCxnSpPr>
      <xdr:spPr>
        <a:xfrm flipV="1">
          <a:off x="3797300" y="64770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5" name="楕円 74"/>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165735</xdr:rowOff>
    </xdr:from>
    <xdr:to>
      <xdr:col>19</xdr:col>
      <xdr:colOff>177800</xdr:colOff>
      <xdr:row>38</xdr:row>
      <xdr:rowOff>30480</xdr:rowOff>
    </xdr:to>
    <xdr:cxnSp macro="">
      <xdr:nvCxnSpPr>
        <xdr:cNvPr id="76" name="直線コネクタ 75"/>
        <xdr:cNvCxnSpPr/>
      </xdr:nvCxnSpPr>
      <xdr:spPr>
        <a:xfrm flipV="1">
          <a:off x="2908300" y="65093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xdr:rowOff>
    </xdr:from>
    <xdr:to>
      <xdr:col>10</xdr:col>
      <xdr:colOff>165100</xdr:colOff>
      <xdr:row>38</xdr:row>
      <xdr:rowOff>117475</xdr:rowOff>
    </xdr:to>
    <xdr:sp macro="" textlink="">
      <xdr:nvSpPr>
        <xdr:cNvPr id="77" name="楕円 76"/>
        <xdr:cNvSpPr/>
      </xdr:nvSpPr>
      <xdr:spPr>
        <a:xfrm>
          <a:off x="196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66675</xdr:rowOff>
    </xdr:to>
    <xdr:cxnSp macro="">
      <xdr:nvCxnSpPr>
        <xdr:cNvPr id="78" name="直線コネクタ 77"/>
        <xdr:cNvCxnSpPr/>
      </xdr:nvCxnSpPr>
      <xdr:spPr>
        <a:xfrm flipV="1">
          <a:off x="2019300" y="6545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36212</xdr:rowOff>
    </xdr:from>
    <xdr:ext cx="405111" cy="259045"/>
    <xdr:sp macro="" textlink="">
      <xdr:nvSpPr>
        <xdr:cNvPr id="82" name="n_1main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3" name="n_2mainValue【道路】&#10;有形固定資産減価償却率"/>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108602</xdr:rowOff>
    </xdr:from>
    <xdr:ext cx="405111" cy="259045"/>
    <xdr:sp macro="" textlink="">
      <xdr:nvSpPr>
        <xdr:cNvPr id="84" name="n_3mainValue【道路】&#10;有形固定資産減価償却率"/>
        <xdr:cNvSpPr txBox="1"/>
      </xdr:nvSpPr>
      <xdr:spPr>
        <a:xfrm>
          <a:off x="1816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3"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52264</xdr:rowOff>
    </xdr:from>
    <xdr:to>
      <xdr:col>55</xdr:col>
      <xdr:colOff>50800</xdr:colOff>
      <xdr:row>40</xdr:row>
      <xdr:rowOff>153864</xdr:rowOff>
    </xdr:to>
    <xdr:sp macro="" textlink="">
      <xdr:nvSpPr>
        <xdr:cNvPr id="123" name="楕円 122"/>
        <xdr:cNvSpPr/>
      </xdr:nvSpPr>
      <xdr:spPr>
        <a:xfrm>
          <a:off x="10426700" y="69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75141</xdr:rowOff>
    </xdr:from>
    <xdr:ext cx="534377" cy="259045"/>
    <xdr:sp macro="" textlink="">
      <xdr:nvSpPr>
        <xdr:cNvPr id="124" name="【道路】&#10;一人当たり延長該当値テキスト"/>
        <xdr:cNvSpPr txBox="1"/>
      </xdr:nvSpPr>
      <xdr:spPr>
        <a:xfrm>
          <a:off x="10515600" y="67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59869</xdr:rowOff>
    </xdr:from>
    <xdr:to>
      <xdr:col>50</xdr:col>
      <xdr:colOff>165100</xdr:colOff>
      <xdr:row>40</xdr:row>
      <xdr:rowOff>161469</xdr:rowOff>
    </xdr:to>
    <xdr:sp macro="" textlink="">
      <xdr:nvSpPr>
        <xdr:cNvPr id="125" name="楕円 124"/>
        <xdr:cNvSpPr/>
      </xdr:nvSpPr>
      <xdr:spPr>
        <a:xfrm>
          <a:off x="9588500" y="69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103064</xdr:rowOff>
    </xdr:from>
    <xdr:to>
      <xdr:col>55</xdr:col>
      <xdr:colOff>0</xdr:colOff>
      <xdr:row>40</xdr:row>
      <xdr:rowOff>110669</xdr:rowOff>
    </xdr:to>
    <xdr:cxnSp macro="">
      <xdr:nvCxnSpPr>
        <xdr:cNvPr id="126" name="直線コネクタ 125"/>
        <xdr:cNvCxnSpPr/>
      </xdr:nvCxnSpPr>
      <xdr:spPr>
        <a:xfrm flipV="1">
          <a:off x="9639300" y="6961064"/>
          <a:ext cx="8382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68103</xdr:rowOff>
    </xdr:from>
    <xdr:to>
      <xdr:col>46</xdr:col>
      <xdr:colOff>38100</xdr:colOff>
      <xdr:row>40</xdr:row>
      <xdr:rowOff>169703</xdr:rowOff>
    </xdr:to>
    <xdr:sp macro="" textlink="">
      <xdr:nvSpPr>
        <xdr:cNvPr id="127" name="楕円 126"/>
        <xdr:cNvSpPr/>
      </xdr:nvSpPr>
      <xdr:spPr>
        <a:xfrm>
          <a:off x="8699500" y="69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110669</xdr:rowOff>
    </xdr:from>
    <xdr:to>
      <xdr:col>50</xdr:col>
      <xdr:colOff>114300</xdr:colOff>
      <xdr:row>40</xdr:row>
      <xdr:rowOff>118903</xdr:rowOff>
    </xdr:to>
    <xdr:cxnSp macro="">
      <xdr:nvCxnSpPr>
        <xdr:cNvPr id="128" name="直線コネクタ 127"/>
        <xdr:cNvCxnSpPr/>
      </xdr:nvCxnSpPr>
      <xdr:spPr>
        <a:xfrm flipV="1">
          <a:off x="8750300" y="6968669"/>
          <a:ext cx="8890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74507</xdr:rowOff>
    </xdr:from>
    <xdr:to>
      <xdr:col>41</xdr:col>
      <xdr:colOff>101600</xdr:colOff>
      <xdr:row>41</xdr:row>
      <xdr:rowOff>4657</xdr:rowOff>
    </xdr:to>
    <xdr:sp macro="" textlink="">
      <xdr:nvSpPr>
        <xdr:cNvPr id="129" name="楕円 128"/>
        <xdr:cNvSpPr/>
      </xdr:nvSpPr>
      <xdr:spPr>
        <a:xfrm>
          <a:off x="7810500" y="69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118903</xdr:rowOff>
    </xdr:from>
    <xdr:to>
      <xdr:col>45</xdr:col>
      <xdr:colOff>177800</xdr:colOff>
      <xdr:row>40</xdr:row>
      <xdr:rowOff>125307</xdr:rowOff>
    </xdr:to>
    <xdr:cxnSp macro="">
      <xdr:nvCxnSpPr>
        <xdr:cNvPr id="130" name="直線コネクタ 129"/>
        <xdr:cNvCxnSpPr/>
      </xdr:nvCxnSpPr>
      <xdr:spPr>
        <a:xfrm flipV="1">
          <a:off x="7861300" y="6976903"/>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31" name="n_1aveValue【道路】&#10;一人当たり延長"/>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32" name="n_2aveValue【道路】&#10;一人当たり延長"/>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42293</xdr:rowOff>
    </xdr:from>
    <xdr:ext cx="534377" cy="259045"/>
    <xdr:sp macro="" textlink="">
      <xdr:nvSpPr>
        <xdr:cNvPr id="133" name="n_3aveValue【道路】&#10;一人当たり延長"/>
        <xdr:cNvSpPr txBox="1"/>
      </xdr:nvSpPr>
      <xdr:spPr>
        <a:xfrm>
          <a:off x="7594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6546</xdr:rowOff>
    </xdr:from>
    <xdr:ext cx="534377" cy="259045"/>
    <xdr:sp macro="" textlink="">
      <xdr:nvSpPr>
        <xdr:cNvPr id="134" name="n_1mainValue【道路】&#10;一人当たり延長"/>
        <xdr:cNvSpPr txBox="1"/>
      </xdr:nvSpPr>
      <xdr:spPr>
        <a:xfrm>
          <a:off x="9359411" y="669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14780</xdr:rowOff>
    </xdr:from>
    <xdr:ext cx="534377" cy="259045"/>
    <xdr:sp macro="" textlink="">
      <xdr:nvSpPr>
        <xdr:cNvPr id="135" name="n_2mainValue【道路】&#10;一人当たり延長"/>
        <xdr:cNvSpPr txBox="1"/>
      </xdr:nvSpPr>
      <xdr:spPr>
        <a:xfrm>
          <a:off x="8483111" y="67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21184</xdr:rowOff>
    </xdr:from>
    <xdr:ext cx="534377" cy="259045"/>
    <xdr:sp macro="" textlink="">
      <xdr:nvSpPr>
        <xdr:cNvPr id="136" name="n_3mainValue【道路】&#10;一人当たり延長"/>
        <xdr:cNvSpPr txBox="1"/>
      </xdr:nvSpPr>
      <xdr:spPr>
        <a:xfrm>
          <a:off x="7594111" y="67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77" name="楕円 176"/>
        <xdr:cNvSpPr/>
      </xdr:nvSpPr>
      <xdr:spPr>
        <a:xfrm>
          <a:off x="4584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107242</xdr:rowOff>
    </xdr:from>
    <xdr:ext cx="405111" cy="259045"/>
    <xdr:sp macro="" textlink="">
      <xdr:nvSpPr>
        <xdr:cNvPr id="178" name="【橋りょう・トンネル】&#10;有形固定資産減価償却率該当値テキスト"/>
        <xdr:cNvSpPr txBox="1"/>
      </xdr:nvSpPr>
      <xdr:spPr>
        <a:xfrm>
          <a:off x="4673600"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179" name="楕円 178"/>
        <xdr:cNvSpPr/>
      </xdr:nvSpPr>
      <xdr:spPr>
        <a:xfrm>
          <a:off x="3746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8165</xdr:rowOff>
    </xdr:from>
    <xdr:to>
      <xdr:col>24</xdr:col>
      <xdr:colOff>63500</xdr:colOff>
      <xdr:row>60</xdr:row>
      <xdr:rowOff>37556</xdr:rowOff>
    </xdr:to>
    <xdr:cxnSp macro="">
      <xdr:nvCxnSpPr>
        <xdr:cNvPr id="180" name="直線コネクタ 179"/>
        <xdr:cNvCxnSpPr/>
      </xdr:nvCxnSpPr>
      <xdr:spPr>
        <a:xfrm flipV="1">
          <a:off x="3797300" y="1029516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81" name="楕円 180"/>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37556</xdr:rowOff>
    </xdr:from>
    <xdr:to>
      <xdr:col>19</xdr:col>
      <xdr:colOff>177800</xdr:colOff>
      <xdr:row>60</xdr:row>
      <xdr:rowOff>62049</xdr:rowOff>
    </xdr:to>
    <xdr:cxnSp macro="">
      <xdr:nvCxnSpPr>
        <xdr:cNvPr id="182" name="直線コネクタ 181"/>
        <xdr:cNvCxnSpPr/>
      </xdr:nvCxnSpPr>
      <xdr:spPr>
        <a:xfrm flipV="1">
          <a:off x="2908300" y="103245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83" name="楕円 182"/>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91440</xdr:rowOff>
    </xdr:to>
    <xdr:cxnSp macro="">
      <xdr:nvCxnSpPr>
        <xdr:cNvPr id="184" name="直線コネクタ 183"/>
        <xdr:cNvCxnSpPr/>
      </xdr:nvCxnSpPr>
      <xdr:spPr>
        <a:xfrm flipV="1">
          <a:off x="2019300" y="103490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79483</xdr:rowOff>
    </xdr:from>
    <xdr:ext cx="405111" cy="259045"/>
    <xdr:sp macro="" textlink="">
      <xdr:nvSpPr>
        <xdr:cNvPr id="188" name="n_1mainValue【橋りょう・トンネル】&#10;有形固定資産減価償却率"/>
        <xdr:cNvSpPr txBox="1"/>
      </xdr:nvSpPr>
      <xdr:spPr>
        <a:xfrm>
          <a:off x="35820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103976</xdr:rowOff>
    </xdr:from>
    <xdr:ext cx="405111" cy="259045"/>
    <xdr:sp macro="" textlink="">
      <xdr:nvSpPr>
        <xdr:cNvPr id="189" name="n_2mainValue【橋りょう・トンネル】&#10;有形固定資産減価償却率"/>
        <xdr:cNvSpPr txBox="1"/>
      </xdr:nvSpPr>
      <xdr:spPr>
        <a:xfrm>
          <a:off x="2705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133367</xdr:rowOff>
    </xdr:from>
    <xdr:ext cx="405111" cy="259045"/>
    <xdr:sp macro="" textlink="">
      <xdr:nvSpPr>
        <xdr:cNvPr id="190" name="n_3mainValue【橋りょう・トンネル】&#10;有形固定資産減価償却率"/>
        <xdr:cNvSpPr txBox="1"/>
      </xdr:nvSpPr>
      <xdr:spPr>
        <a:xfrm>
          <a:off x="1816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163874</xdr:rowOff>
    </xdr:from>
    <xdr:to>
      <xdr:col>55</xdr:col>
      <xdr:colOff>50800</xdr:colOff>
      <xdr:row>62</xdr:row>
      <xdr:rowOff>94024</xdr:rowOff>
    </xdr:to>
    <xdr:sp macro="" textlink="">
      <xdr:nvSpPr>
        <xdr:cNvPr id="227" name="楕円 226"/>
        <xdr:cNvSpPr/>
      </xdr:nvSpPr>
      <xdr:spPr>
        <a:xfrm>
          <a:off x="10426700" y="1062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142301</xdr:rowOff>
    </xdr:from>
    <xdr:ext cx="599010" cy="259045"/>
    <xdr:sp macro="" textlink="">
      <xdr:nvSpPr>
        <xdr:cNvPr id="228" name="【橋りょう・トンネル】&#10;一人当たり有形固定資産（償却資産）額該当値テキスト"/>
        <xdr:cNvSpPr txBox="1"/>
      </xdr:nvSpPr>
      <xdr:spPr>
        <a:xfrm>
          <a:off x="10515600" y="1060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170435</xdr:rowOff>
    </xdr:from>
    <xdr:to>
      <xdr:col>50</xdr:col>
      <xdr:colOff>165100</xdr:colOff>
      <xdr:row>62</xdr:row>
      <xdr:rowOff>100585</xdr:rowOff>
    </xdr:to>
    <xdr:sp macro="" textlink="">
      <xdr:nvSpPr>
        <xdr:cNvPr id="229" name="楕円 228"/>
        <xdr:cNvSpPr/>
      </xdr:nvSpPr>
      <xdr:spPr>
        <a:xfrm>
          <a:off x="9588500" y="106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43224</xdr:rowOff>
    </xdr:from>
    <xdr:to>
      <xdr:col>55</xdr:col>
      <xdr:colOff>0</xdr:colOff>
      <xdr:row>62</xdr:row>
      <xdr:rowOff>49785</xdr:rowOff>
    </xdr:to>
    <xdr:cxnSp macro="">
      <xdr:nvCxnSpPr>
        <xdr:cNvPr id="230" name="直線コネクタ 229"/>
        <xdr:cNvCxnSpPr/>
      </xdr:nvCxnSpPr>
      <xdr:spPr>
        <a:xfrm flipV="1">
          <a:off x="9639300" y="10673124"/>
          <a:ext cx="8382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8596</xdr:rowOff>
    </xdr:from>
    <xdr:to>
      <xdr:col>46</xdr:col>
      <xdr:colOff>38100</xdr:colOff>
      <xdr:row>62</xdr:row>
      <xdr:rowOff>110196</xdr:rowOff>
    </xdr:to>
    <xdr:sp macro="" textlink="">
      <xdr:nvSpPr>
        <xdr:cNvPr id="231" name="楕円 230"/>
        <xdr:cNvSpPr/>
      </xdr:nvSpPr>
      <xdr:spPr>
        <a:xfrm>
          <a:off x="8699500" y="106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49785</xdr:rowOff>
    </xdr:from>
    <xdr:to>
      <xdr:col>50</xdr:col>
      <xdr:colOff>114300</xdr:colOff>
      <xdr:row>62</xdr:row>
      <xdr:rowOff>59396</xdr:rowOff>
    </xdr:to>
    <xdr:cxnSp macro="">
      <xdr:nvCxnSpPr>
        <xdr:cNvPr id="232" name="直線コネクタ 231"/>
        <xdr:cNvCxnSpPr/>
      </xdr:nvCxnSpPr>
      <xdr:spPr>
        <a:xfrm flipV="1">
          <a:off x="8750300" y="10679685"/>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15417</xdr:rowOff>
    </xdr:from>
    <xdr:to>
      <xdr:col>41</xdr:col>
      <xdr:colOff>101600</xdr:colOff>
      <xdr:row>62</xdr:row>
      <xdr:rowOff>117017</xdr:rowOff>
    </xdr:to>
    <xdr:sp macro="" textlink="">
      <xdr:nvSpPr>
        <xdr:cNvPr id="233" name="楕円 232"/>
        <xdr:cNvSpPr/>
      </xdr:nvSpPr>
      <xdr:spPr>
        <a:xfrm>
          <a:off x="7810500" y="106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59396</xdr:rowOff>
    </xdr:from>
    <xdr:to>
      <xdr:col>45</xdr:col>
      <xdr:colOff>177800</xdr:colOff>
      <xdr:row>62</xdr:row>
      <xdr:rowOff>66217</xdr:rowOff>
    </xdr:to>
    <xdr:cxnSp macro="">
      <xdr:nvCxnSpPr>
        <xdr:cNvPr id="234" name="直線コネクタ 233"/>
        <xdr:cNvCxnSpPr/>
      </xdr:nvCxnSpPr>
      <xdr:spPr>
        <a:xfrm flipV="1">
          <a:off x="7861300" y="10689296"/>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91712</xdr:rowOff>
    </xdr:from>
    <xdr:ext cx="599010" cy="259045"/>
    <xdr:sp macro="" textlink="">
      <xdr:nvSpPr>
        <xdr:cNvPr id="238" name="n_1mainValue【橋りょう・トンネル】&#10;一人当たり有形固定資産（償却資産）額"/>
        <xdr:cNvSpPr txBox="1"/>
      </xdr:nvSpPr>
      <xdr:spPr>
        <a:xfrm>
          <a:off x="9327095" y="107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101323</xdr:rowOff>
    </xdr:from>
    <xdr:ext cx="599010" cy="259045"/>
    <xdr:sp macro="" textlink="">
      <xdr:nvSpPr>
        <xdr:cNvPr id="239" name="n_2mainValue【橋りょう・トンネル】&#10;一人当たり有形固定資産（償却資産）額"/>
        <xdr:cNvSpPr txBox="1"/>
      </xdr:nvSpPr>
      <xdr:spPr>
        <a:xfrm>
          <a:off x="8450795" y="1073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108144</xdr:rowOff>
    </xdr:from>
    <xdr:ext cx="599010" cy="259045"/>
    <xdr:sp macro="" textlink="">
      <xdr:nvSpPr>
        <xdr:cNvPr id="240" name="n_3mainValue【橋りょう・トンネル】&#10;一人当たり有形固定資産（償却資産）額"/>
        <xdr:cNvSpPr txBox="1"/>
      </xdr:nvSpPr>
      <xdr:spPr>
        <a:xfrm>
          <a:off x="7561795" y="1073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92075</xdr:rowOff>
    </xdr:from>
    <xdr:to>
      <xdr:col>24</xdr:col>
      <xdr:colOff>114300</xdr:colOff>
      <xdr:row>78</xdr:row>
      <xdr:rowOff>22225</xdr:rowOff>
    </xdr:to>
    <xdr:sp macro="" textlink="">
      <xdr:nvSpPr>
        <xdr:cNvPr id="280" name="楕円 279"/>
        <xdr:cNvSpPr/>
      </xdr:nvSpPr>
      <xdr:spPr>
        <a:xfrm>
          <a:off x="45847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45102</xdr:rowOff>
    </xdr:from>
    <xdr:ext cx="405111" cy="259045"/>
    <xdr:sp macro="" textlink="">
      <xdr:nvSpPr>
        <xdr:cNvPr id="281" name="【公営住宅】&#10;有形固定資産減価償却率該当値テキスト"/>
        <xdr:cNvSpPr txBox="1"/>
      </xdr:nvSpPr>
      <xdr:spPr>
        <a:xfrm>
          <a:off x="4673600" y="1324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101600</xdr:rowOff>
    </xdr:from>
    <xdr:to>
      <xdr:col>20</xdr:col>
      <xdr:colOff>38100</xdr:colOff>
      <xdr:row>78</xdr:row>
      <xdr:rowOff>31750</xdr:rowOff>
    </xdr:to>
    <xdr:sp macro="" textlink="">
      <xdr:nvSpPr>
        <xdr:cNvPr id="282" name="楕円 281"/>
        <xdr:cNvSpPr/>
      </xdr:nvSpPr>
      <xdr:spPr>
        <a:xfrm>
          <a:off x="3746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142875</xdr:rowOff>
    </xdr:from>
    <xdr:to>
      <xdr:col>24</xdr:col>
      <xdr:colOff>63500</xdr:colOff>
      <xdr:row>77</xdr:row>
      <xdr:rowOff>152400</xdr:rowOff>
    </xdr:to>
    <xdr:cxnSp macro="">
      <xdr:nvCxnSpPr>
        <xdr:cNvPr id="283" name="直線コネクタ 282"/>
        <xdr:cNvCxnSpPr/>
      </xdr:nvCxnSpPr>
      <xdr:spPr>
        <a:xfrm flipV="1">
          <a:off x="3797300" y="133445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116839</xdr:rowOff>
    </xdr:from>
    <xdr:to>
      <xdr:col>15</xdr:col>
      <xdr:colOff>101600</xdr:colOff>
      <xdr:row>78</xdr:row>
      <xdr:rowOff>46989</xdr:rowOff>
    </xdr:to>
    <xdr:sp macro="" textlink="">
      <xdr:nvSpPr>
        <xdr:cNvPr id="284" name="楕円 283"/>
        <xdr:cNvSpPr/>
      </xdr:nvSpPr>
      <xdr:spPr>
        <a:xfrm>
          <a:off x="28575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152400</xdr:rowOff>
    </xdr:from>
    <xdr:to>
      <xdr:col>19</xdr:col>
      <xdr:colOff>177800</xdr:colOff>
      <xdr:row>77</xdr:row>
      <xdr:rowOff>167639</xdr:rowOff>
    </xdr:to>
    <xdr:cxnSp macro="">
      <xdr:nvCxnSpPr>
        <xdr:cNvPr id="285" name="直線コネクタ 284"/>
        <xdr:cNvCxnSpPr/>
      </xdr:nvCxnSpPr>
      <xdr:spPr>
        <a:xfrm flipV="1">
          <a:off x="2908300" y="133540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636</xdr:rowOff>
    </xdr:from>
    <xdr:to>
      <xdr:col>10</xdr:col>
      <xdr:colOff>165100</xdr:colOff>
      <xdr:row>78</xdr:row>
      <xdr:rowOff>102236</xdr:rowOff>
    </xdr:to>
    <xdr:sp macro="" textlink="">
      <xdr:nvSpPr>
        <xdr:cNvPr id="286" name="楕円 285"/>
        <xdr:cNvSpPr/>
      </xdr:nvSpPr>
      <xdr:spPr>
        <a:xfrm>
          <a:off x="19685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167639</xdr:rowOff>
    </xdr:from>
    <xdr:to>
      <xdr:col>15</xdr:col>
      <xdr:colOff>50800</xdr:colOff>
      <xdr:row>78</xdr:row>
      <xdr:rowOff>51436</xdr:rowOff>
    </xdr:to>
    <xdr:cxnSp macro="">
      <xdr:nvCxnSpPr>
        <xdr:cNvPr id="287" name="直線コネクタ 286"/>
        <xdr:cNvCxnSpPr/>
      </xdr:nvCxnSpPr>
      <xdr:spPr>
        <a:xfrm flipV="1">
          <a:off x="2019300" y="1336928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48277</xdr:rowOff>
    </xdr:from>
    <xdr:ext cx="405111" cy="259045"/>
    <xdr:sp macro="" textlink="">
      <xdr:nvSpPr>
        <xdr:cNvPr id="291" name="n_1mainValue【公営住宅】&#10;有形固定資産減価償却率"/>
        <xdr:cNvSpPr txBox="1"/>
      </xdr:nvSpPr>
      <xdr:spPr>
        <a:xfrm>
          <a:off x="35820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63516</xdr:rowOff>
    </xdr:from>
    <xdr:ext cx="405111" cy="259045"/>
    <xdr:sp macro="" textlink="">
      <xdr:nvSpPr>
        <xdr:cNvPr id="292" name="n_2mainValue【公営住宅】&#10;有形固定資産減価償却率"/>
        <xdr:cNvSpPr txBox="1"/>
      </xdr:nvSpPr>
      <xdr:spPr>
        <a:xfrm>
          <a:off x="2705744"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118763</xdr:rowOff>
    </xdr:from>
    <xdr:ext cx="405111" cy="259045"/>
    <xdr:sp macro="" textlink="">
      <xdr:nvSpPr>
        <xdr:cNvPr id="293" name="n_3mainValue【公営住宅】&#10;有形固定資産減価償却率"/>
        <xdr:cNvSpPr txBox="1"/>
      </xdr:nvSpPr>
      <xdr:spPr>
        <a:xfrm>
          <a:off x="1816744" y="1314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332" name="楕円 331"/>
        <xdr:cNvSpPr/>
      </xdr:nvSpPr>
      <xdr:spPr>
        <a:xfrm>
          <a:off x="10426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150892</xdr:rowOff>
    </xdr:from>
    <xdr:ext cx="469744" cy="259045"/>
    <xdr:sp macro="" textlink="">
      <xdr:nvSpPr>
        <xdr:cNvPr id="333" name="【公営住宅】&#10;一人当たり面積該当値テキスト"/>
        <xdr:cNvSpPr txBox="1"/>
      </xdr:nvSpPr>
      <xdr:spPr>
        <a:xfrm>
          <a:off x="10515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6159</xdr:rowOff>
    </xdr:from>
    <xdr:to>
      <xdr:col>50</xdr:col>
      <xdr:colOff>165100</xdr:colOff>
      <xdr:row>85</xdr:row>
      <xdr:rowOff>107759</xdr:rowOff>
    </xdr:to>
    <xdr:sp macro="" textlink="">
      <xdr:nvSpPr>
        <xdr:cNvPr id="334" name="楕円 333"/>
        <xdr:cNvSpPr/>
      </xdr:nvSpPr>
      <xdr:spPr>
        <a:xfrm>
          <a:off x="9588500" y="145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51815</xdr:rowOff>
    </xdr:from>
    <xdr:to>
      <xdr:col>55</xdr:col>
      <xdr:colOff>0</xdr:colOff>
      <xdr:row>85</xdr:row>
      <xdr:rowOff>56959</xdr:rowOff>
    </xdr:to>
    <xdr:cxnSp macro="">
      <xdr:nvCxnSpPr>
        <xdr:cNvPr id="335" name="直線コネクタ 334"/>
        <xdr:cNvCxnSpPr/>
      </xdr:nvCxnSpPr>
      <xdr:spPr>
        <a:xfrm flipV="1">
          <a:off x="9639300" y="14625065"/>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13018</xdr:rowOff>
    </xdr:from>
    <xdr:to>
      <xdr:col>46</xdr:col>
      <xdr:colOff>38100</xdr:colOff>
      <xdr:row>85</xdr:row>
      <xdr:rowOff>114618</xdr:rowOff>
    </xdr:to>
    <xdr:sp macro="" textlink="">
      <xdr:nvSpPr>
        <xdr:cNvPr id="336" name="楕円 335"/>
        <xdr:cNvSpPr/>
      </xdr:nvSpPr>
      <xdr:spPr>
        <a:xfrm>
          <a:off x="86995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56959</xdr:rowOff>
    </xdr:from>
    <xdr:to>
      <xdr:col>50</xdr:col>
      <xdr:colOff>114300</xdr:colOff>
      <xdr:row>85</xdr:row>
      <xdr:rowOff>63818</xdr:rowOff>
    </xdr:to>
    <xdr:cxnSp macro="">
      <xdr:nvCxnSpPr>
        <xdr:cNvPr id="337" name="直線コネクタ 336"/>
        <xdr:cNvCxnSpPr/>
      </xdr:nvCxnSpPr>
      <xdr:spPr>
        <a:xfrm flipV="1">
          <a:off x="8750300" y="1463020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21971</xdr:rowOff>
    </xdr:from>
    <xdr:to>
      <xdr:col>41</xdr:col>
      <xdr:colOff>101600</xdr:colOff>
      <xdr:row>85</xdr:row>
      <xdr:rowOff>123571</xdr:rowOff>
    </xdr:to>
    <xdr:sp macro="" textlink="">
      <xdr:nvSpPr>
        <xdr:cNvPr id="338" name="楕円 337"/>
        <xdr:cNvSpPr/>
      </xdr:nvSpPr>
      <xdr:spPr>
        <a:xfrm>
          <a:off x="7810500" y="14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63818</xdr:rowOff>
    </xdr:from>
    <xdr:to>
      <xdr:col>45</xdr:col>
      <xdr:colOff>177800</xdr:colOff>
      <xdr:row>85</xdr:row>
      <xdr:rowOff>72771</xdr:rowOff>
    </xdr:to>
    <xdr:cxnSp macro="">
      <xdr:nvCxnSpPr>
        <xdr:cNvPr id="339" name="直線コネクタ 338"/>
        <xdr:cNvCxnSpPr/>
      </xdr:nvCxnSpPr>
      <xdr:spPr>
        <a:xfrm flipV="1">
          <a:off x="7861300" y="1463706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98886</xdr:rowOff>
    </xdr:from>
    <xdr:ext cx="469744" cy="259045"/>
    <xdr:sp macro="" textlink="">
      <xdr:nvSpPr>
        <xdr:cNvPr id="343" name="n_1mainValue【公営住宅】&#10;一人当たり面積"/>
        <xdr:cNvSpPr txBox="1"/>
      </xdr:nvSpPr>
      <xdr:spPr>
        <a:xfrm>
          <a:off x="9391727" y="1467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105745</xdr:rowOff>
    </xdr:from>
    <xdr:ext cx="469744" cy="259045"/>
    <xdr:sp macro="" textlink="">
      <xdr:nvSpPr>
        <xdr:cNvPr id="344" name="n_2mainValue【公営住宅】&#10;一人当たり面積"/>
        <xdr:cNvSpPr txBox="1"/>
      </xdr:nvSpPr>
      <xdr:spPr>
        <a:xfrm>
          <a:off x="8515427" y="1467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114698</xdr:rowOff>
    </xdr:from>
    <xdr:ext cx="469744" cy="259045"/>
    <xdr:sp macro="" textlink="">
      <xdr:nvSpPr>
        <xdr:cNvPr id="345" name="n_3mainValue【公営住宅】&#10;一人当たり面積"/>
        <xdr:cNvSpPr txBox="1"/>
      </xdr:nvSpPr>
      <xdr:spPr>
        <a:xfrm>
          <a:off x="7626427" y="1468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92"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147864</xdr:rowOff>
    </xdr:from>
    <xdr:to>
      <xdr:col>85</xdr:col>
      <xdr:colOff>177800</xdr:colOff>
      <xdr:row>34</xdr:row>
      <xdr:rowOff>78014</xdr:rowOff>
    </xdr:to>
    <xdr:sp macro="" textlink="">
      <xdr:nvSpPr>
        <xdr:cNvPr id="402" name="楕円 401"/>
        <xdr:cNvSpPr/>
      </xdr:nvSpPr>
      <xdr:spPr>
        <a:xfrm>
          <a:off x="162687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170741</xdr:rowOff>
    </xdr:from>
    <xdr:ext cx="405111" cy="259045"/>
    <xdr:sp macro="" textlink="">
      <xdr:nvSpPr>
        <xdr:cNvPr id="403" name="【認定こども園・幼稚園・保育所】&#10;有形固定資産減価償却率該当値テキスト"/>
        <xdr:cNvSpPr txBox="1"/>
      </xdr:nvSpPr>
      <xdr:spPr>
        <a:xfrm>
          <a:off x="16357600" y="56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154396</xdr:rowOff>
    </xdr:from>
    <xdr:to>
      <xdr:col>81</xdr:col>
      <xdr:colOff>101600</xdr:colOff>
      <xdr:row>34</xdr:row>
      <xdr:rowOff>84546</xdr:rowOff>
    </xdr:to>
    <xdr:sp macro="" textlink="">
      <xdr:nvSpPr>
        <xdr:cNvPr id="404" name="楕円 403"/>
        <xdr:cNvSpPr/>
      </xdr:nvSpPr>
      <xdr:spPr>
        <a:xfrm>
          <a:off x="15430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27214</xdr:rowOff>
    </xdr:from>
    <xdr:to>
      <xdr:col>85</xdr:col>
      <xdr:colOff>127000</xdr:colOff>
      <xdr:row>34</xdr:row>
      <xdr:rowOff>33746</xdr:rowOff>
    </xdr:to>
    <xdr:cxnSp macro="">
      <xdr:nvCxnSpPr>
        <xdr:cNvPr id="405" name="直線コネクタ 404"/>
        <xdr:cNvCxnSpPr/>
      </xdr:nvCxnSpPr>
      <xdr:spPr>
        <a:xfrm flipV="1">
          <a:off x="15481300" y="585651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159294</xdr:rowOff>
    </xdr:from>
    <xdr:to>
      <xdr:col>76</xdr:col>
      <xdr:colOff>165100</xdr:colOff>
      <xdr:row>34</xdr:row>
      <xdr:rowOff>89444</xdr:rowOff>
    </xdr:to>
    <xdr:sp macro="" textlink="">
      <xdr:nvSpPr>
        <xdr:cNvPr id="406" name="楕円 405"/>
        <xdr:cNvSpPr/>
      </xdr:nvSpPr>
      <xdr:spPr>
        <a:xfrm>
          <a:off x="14541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33746</xdr:rowOff>
    </xdr:from>
    <xdr:to>
      <xdr:col>81</xdr:col>
      <xdr:colOff>50800</xdr:colOff>
      <xdr:row>34</xdr:row>
      <xdr:rowOff>38644</xdr:rowOff>
    </xdr:to>
    <xdr:cxnSp macro="">
      <xdr:nvCxnSpPr>
        <xdr:cNvPr id="407" name="直線コネクタ 406"/>
        <xdr:cNvCxnSpPr/>
      </xdr:nvCxnSpPr>
      <xdr:spPr>
        <a:xfrm flipV="1">
          <a:off x="14592300" y="586304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08" name="楕円 407"/>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34</xdr:row>
      <xdr:rowOff>38644</xdr:rowOff>
    </xdr:to>
    <xdr:cxnSp macro="">
      <xdr:nvCxnSpPr>
        <xdr:cNvPr id="409" name="直線コネクタ 408"/>
        <xdr:cNvCxnSpPr/>
      </xdr:nvCxnSpPr>
      <xdr:spPr>
        <a:xfrm>
          <a:off x="13703300" y="5660572"/>
          <a:ext cx="889000" cy="20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10"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1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101073</xdr:rowOff>
    </xdr:from>
    <xdr:ext cx="405111" cy="259045"/>
    <xdr:sp macro="" textlink="">
      <xdr:nvSpPr>
        <xdr:cNvPr id="413" name="n_1mainValue【認定こども園・幼稚園・保育所】&#10;有形固定資産減価償却率"/>
        <xdr:cNvSpPr txBox="1"/>
      </xdr:nvSpPr>
      <xdr:spPr>
        <a:xfrm>
          <a:off x="152660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105971</xdr:rowOff>
    </xdr:from>
    <xdr:ext cx="405111" cy="259045"/>
    <xdr:sp macro="" textlink="">
      <xdr:nvSpPr>
        <xdr:cNvPr id="414" name="n_2mainValue【認定こども園・幼稚園・保育所】&#10;有形固定資産減価償却率"/>
        <xdr:cNvSpPr txBox="1"/>
      </xdr:nvSpPr>
      <xdr:spPr>
        <a:xfrm>
          <a:off x="143897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15" name="n_3mainValue【認定こども園・幼稚園・保育所】&#10;有形固定資産減価償却率"/>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42"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61061</xdr:rowOff>
    </xdr:from>
    <xdr:to>
      <xdr:col>116</xdr:col>
      <xdr:colOff>114300</xdr:colOff>
      <xdr:row>40</xdr:row>
      <xdr:rowOff>162661</xdr:rowOff>
    </xdr:to>
    <xdr:sp macro="" textlink="">
      <xdr:nvSpPr>
        <xdr:cNvPr id="452" name="楕円 451"/>
        <xdr:cNvSpPr/>
      </xdr:nvSpPr>
      <xdr:spPr>
        <a:xfrm>
          <a:off x="22110700" y="69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39488</xdr:rowOff>
    </xdr:from>
    <xdr:ext cx="469744" cy="259045"/>
    <xdr:sp macro="" textlink="">
      <xdr:nvSpPr>
        <xdr:cNvPr id="453" name="【認定こども園・幼稚園・保育所】&#10;一人当たり面積該当値テキスト"/>
        <xdr:cNvSpPr txBox="1"/>
      </xdr:nvSpPr>
      <xdr:spPr>
        <a:xfrm>
          <a:off x="22199600" y="689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64719</xdr:rowOff>
    </xdr:from>
    <xdr:to>
      <xdr:col>112</xdr:col>
      <xdr:colOff>38100</xdr:colOff>
      <xdr:row>40</xdr:row>
      <xdr:rowOff>166319</xdr:rowOff>
    </xdr:to>
    <xdr:sp macro="" textlink="">
      <xdr:nvSpPr>
        <xdr:cNvPr id="454" name="楕円 453"/>
        <xdr:cNvSpPr/>
      </xdr:nvSpPr>
      <xdr:spPr>
        <a:xfrm>
          <a:off x="21272500" y="69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111861</xdr:rowOff>
    </xdr:from>
    <xdr:to>
      <xdr:col>116</xdr:col>
      <xdr:colOff>63500</xdr:colOff>
      <xdr:row>40</xdr:row>
      <xdr:rowOff>115519</xdr:rowOff>
    </xdr:to>
    <xdr:cxnSp macro="">
      <xdr:nvCxnSpPr>
        <xdr:cNvPr id="455" name="直線コネクタ 454"/>
        <xdr:cNvCxnSpPr/>
      </xdr:nvCxnSpPr>
      <xdr:spPr>
        <a:xfrm flipV="1">
          <a:off x="21323300" y="696986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56" name="楕円 455"/>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115519</xdr:rowOff>
    </xdr:from>
    <xdr:to>
      <xdr:col>111</xdr:col>
      <xdr:colOff>177800</xdr:colOff>
      <xdr:row>40</xdr:row>
      <xdr:rowOff>121920</xdr:rowOff>
    </xdr:to>
    <xdr:cxnSp macro="">
      <xdr:nvCxnSpPr>
        <xdr:cNvPr id="457" name="直線コネクタ 456"/>
        <xdr:cNvCxnSpPr/>
      </xdr:nvCxnSpPr>
      <xdr:spPr>
        <a:xfrm flipV="1">
          <a:off x="20434300" y="697351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58" name="楕円 457"/>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126492</xdr:rowOff>
    </xdr:to>
    <xdr:cxnSp macro="">
      <xdr:nvCxnSpPr>
        <xdr:cNvPr id="459" name="直線コネクタ 458"/>
        <xdr:cNvCxnSpPr/>
      </xdr:nvCxnSpPr>
      <xdr:spPr>
        <a:xfrm flipV="1">
          <a:off x="19545300" y="697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60"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61"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62"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157446</xdr:rowOff>
    </xdr:from>
    <xdr:ext cx="469744" cy="259045"/>
    <xdr:sp macro="" textlink="">
      <xdr:nvSpPr>
        <xdr:cNvPr id="463" name="n_1mainValue【認定こども園・幼稚園・保育所】&#10;一人当たり面積"/>
        <xdr:cNvSpPr txBox="1"/>
      </xdr:nvSpPr>
      <xdr:spPr>
        <a:xfrm>
          <a:off x="21075727" y="70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64"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465" name="n_3mainValue【認定こども園・幼稚園・保育所】&#10;一人当たり面積"/>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97790</xdr:rowOff>
    </xdr:from>
    <xdr:to>
      <xdr:col>85</xdr:col>
      <xdr:colOff>177800</xdr:colOff>
      <xdr:row>56</xdr:row>
      <xdr:rowOff>27940</xdr:rowOff>
    </xdr:to>
    <xdr:sp macro="" textlink="">
      <xdr:nvSpPr>
        <xdr:cNvPr id="506" name="楕円 505"/>
        <xdr:cNvSpPr/>
      </xdr:nvSpPr>
      <xdr:spPr>
        <a:xfrm>
          <a:off x="16268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39387</xdr:rowOff>
    </xdr:from>
    <xdr:ext cx="405111" cy="259045"/>
    <xdr:sp macro="" textlink="">
      <xdr:nvSpPr>
        <xdr:cNvPr id="507" name="【学校施設】&#10;有形固定資産減価償却率該当値テキスト"/>
        <xdr:cNvSpPr txBox="1"/>
      </xdr:nvSpPr>
      <xdr:spPr>
        <a:xfrm>
          <a:off x="16357600" y="946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114119</xdr:rowOff>
    </xdr:from>
    <xdr:to>
      <xdr:col>81</xdr:col>
      <xdr:colOff>101600</xdr:colOff>
      <xdr:row>56</xdr:row>
      <xdr:rowOff>44269</xdr:rowOff>
    </xdr:to>
    <xdr:sp macro="" textlink="">
      <xdr:nvSpPr>
        <xdr:cNvPr id="508" name="楕円 507"/>
        <xdr:cNvSpPr/>
      </xdr:nvSpPr>
      <xdr:spPr>
        <a:xfrm>
          <a:off x="15430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148590</xdr:rowOff>
    </xdr:from>
    <xdr:to>
      <xdr:col>85</xdr:col>
      <xdr:colOff>127000</xdr:colOff>
      <xdr:row>55</xdr:row>
      <xdr:rowOff>164919</xdr:rowOff>
    </xdr:to>
    <xdr:cxnSp macro="">
      <xdr:nvCxnSpPr>
        <xdr:cNvPr id="509" name="直線コネクタ 508"/>
        <xdr:cNvCxnSpPr/>
      </xdr:nvCxnSpPr>
      <xdr:spPr>
        <a:xfrm flipV="1">
          <a:off x="15481300" y="957834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119017</xdr:rowOff>
    </xdr:from>
    <xdr:to>
      <xdr:col>76</xdr:col>
      <xdr:colOff>165100</xdr:colOff>
      <xdr:row>56</xdr:row>
      <xdr:rowOff>49167</xdr:rowOff>
    </xdr:to>
    <xdr:sp macro="" textlink="">
      <xdr:nvSpPr>
        <xdr:cNvPr id="510" name="楕円 509"/>
        <xdr:cNvSpPr/>
      </xdr:nvSpPr>
      <xdr:spPr>
        <a:xfrm>
          <a:off x="14541500" y="95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164919</xdr:rowOff>
    </xdr:from>
    <xdr:to>
      <xdr:col>81</xdr:col>
      <xdr:colOff>50800</xdr:colOff>
      <xdr:row>55</xdr:row>
      <xdr:rowOff>169817</xdr:rowOff>
    </xdr:to>
    <xdr:cxnSp macro="">
      <xdr:nvCxnSpPr>
        <xdr:cNvPr id="511" name="直線コネクタ 510"/>
        <xdr:cNvCxnSpPr/>
      </xdr:nvCxnSpPr>
      <xdr:spPr>
        <a:xfrm flipV="1">
          <a:off x="14592300" y="959466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512" name="楕円 511"/>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169817</xdr:rowOff>
    </xdr:from>
    <xdr:to>
      <xdr:col>76</xdr:col>
      <xdr:colOff>114300</xdr:colOff>
      <xdr:row>56</xdr:row>
      <xdr:rowOff>114300</xdr:rowOff>
    </xdr:to>
    <xdr:cxnSp macro="">
      <xdr:nvCxnSpPr>
        <xdr:cNvPr id="513" name="直線コネクタ 512"/>
        <xdr:cNvCxnSpPr/>
      </xdr:nvCxnSpPr>
      <xdr:spPr>
        <a:xfrm flipV="1">
          <a:off x="13703300" y="9599567"/>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60796</xdr:rowOff>
    </xdr:from>
    <xdr:ext cx="405111" cy="259045"/>
    <xdr:sp macro="" textlink="">
      <xdr:nvSpPr>
        <xdr:cNvPr id="517" name="n_1mainValue【学校施設】&#10;有形固定資産減価償却率"/>
        <xdr:cNvSpPr txBox="1"/>
      </xdr:nvSpPr>
      <xdr:spPr>
        <a:xfrm>
          <a:off x="15266044" y="931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65694</xdr:rowOff>
    </xdr:from>
    <xdr:ext cx="405111" cy="259045"/>
    <xdr:sp macro="" textlink="">
      <xdr:nvSpPr>
        <xdr:cNvPr id="518" name="n_2mainValue【学校施設】&#10;有形固定資産減価償却率"/>
        <xdr:cNvSpPr txBox="1"/>
      </xdr:nvSpPr>
      <xdr:spPr>
        <a:xfrm>
          <a:off x="14389744" y="932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519" name="n_3mainValue【学校施設】&#10;有形固定資産減価償却率"/>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49"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160083</xdr:rowOff>
    </xdr:from>
    <xdr:to>
      <xdr:col>116</xdr:col>
      <xdr:colOff>114300</xdr:colOff>
      <xdr:row>63</xdr:row>
      <xdr:rowOff>90233</xdr:rowOff>
    </xdr:to>
    <xdr:sp macro="" textlink="">
      <xdr:nvSpPr>
        <xdr:cNvPr id="559" name="楕円 558"/>
        <xdr:cNvSpPr/>
      </xdr:nvSpPr>
      <xdr:spPr>
        <a:xfrm>
          <a:off x="22110700" y="107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11510</xdr:rowOff>
    </xdr:from>
    <xdr:ext cx="469744" cy="259045"/>
    <xdr:sp macro="" textlink="">
      <xdr:nvSpPr>
        <xdr:cNvPr id="560" name="【学校施設】&#10;一人当たり面積該当値テキスト"/>
        <xdr:cNvSpPr txBox="1"/>
      </xdr:nvSpPr>
      <xdr:spPr>
        <a:xfrm>
          <a:off x="22199600" y="1064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1588</xdr:rowOff>
    </xdr:from>
    <xdr:to>
      <xdr:col>112</xdr:col>
      <xdr:colOff>38100</xdr:colOff>
      <xdr:row>63</xdr:row>
      <xdr:rowOff>103188</xdr:rowOff>
    </xdr:to>
    <xdr:sp macro="" textlink="">
      <xdr:nvSpPr>
        <xdr:cNvPr id="561" name="楕円 560"/>
        <xdr:cNvSpPr/>
      </xdr:nvSpPr>
      <xdr:spPr>
        <a:xfrm>
          <a:off x="21272500" y="108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39433</xdr:rowOff>
    </xdr:from>
    <xdr:to>
      <xdr:col>116</xdr:col>
      <xdr:colOff>63500</xdr:colOff>
      <xdr:row>63</xdr:row>
      <xdr:rowOff>52388</xdr:rowOff>
    </xdr:to>
    <xdr:cxnSp macro="">
      <xdr:nvCxnSpPr>
        <xdr:cNvPr id="562" name="直線コネクタ 561"/>
        <xdr:cNvCxnSpPr/>
      </xdr:nvCxnSpPr>
      <xdr:spPr>
        <a:xfrm flipV="1">
          <a:off x="21323300" y="10840783"/>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19114</xdr:rowOff>
    </xdr:from>
    <xdr:to>
      <xdr:col>107</xdr:col>
      <xdr:colOff>101600</xdr:colOff>
      <xdr:row>63</xdr:row>
      <xdr:rowOff>120714</xdr:rowOff>
    </xdr:to>
    <xdr:sp macro="" textlink="">
      <xdr:nvSpPr>
        <xdr:cNvPr id="563" name="楕円 562"/>
        <xdr:cNvSpPr/>
      </xdr:nvSpPr>
      <xdr:spPr>
        <a:xfrm>
          <a:off x="20383500" y="108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52388</xdr:rowOff>
    </xdr:from>
    <xdr:to>
      <xdr:col>111</xdr:col>
      <xdr:colOff>177800</xdr:colOff>
      <xdr:row>63</xdr:row>
      <xdr:rowOff>69914</xdr:rowOff>
    </xdr:to>
    <xdr:cxnSp macro="">
      <xdr:nvCxnSpPr>
        <xdr:cNvPr id="564" name="直線コネクタ 563"/>
        <xdr:cNvCxnSpPr/>
      </xdr:nvCxnSpPr>
      <xdr:spPr>
        <a:xfrm flipV="1">
          <a:off x="20434300" y="1085373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64262</xdr:rowOff>
    </xdr:from>
    <xdr:to>
      <xdr:col>102</xdr:col>
      <xdr:colOff>165100</xdr:colOff>
      <xdr:row>63</xdr:row>
      <xdr:rowOff>165862</xdr:rowOff>
    </xdr:to>
    <xdr:sp macro="" textlink="">
      <xdr:nvSpPr>
        <xdr:cNvPr id="565" name="楕円 564"/>
        <xdr:cNvSpPr/>
      </xdr:nvSpPr>
      <xdr:spPr>
        <a:xfrm>
          <a:off x="19494500" y="108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69914</xdr:rowOff>
    </xdr:from>
    <xdr:to>
      <xdr:col>107</xdr:col>
      <xdr:colOff>50800</xdr:colOff>
      <xdr:row>63</xdr:row>
      <xdr:rowOff>115062</xdr:rowOff>
    </xdr:to>
    <xdr:cxnSp macro="">
      <xdr:nvCxnSpPr>
        <xdr:cNvPr id="566" name="直線コネクタ 565"/>
        <xdr:cNvCxnSpPr/>
      </xdr:nvCxnSpPr>
      <xdr:spPr>
        <a:xfrm flipV="1">
          <a:off x="19545300" y="10871264"/>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94315</xdr:rowOff>
    </xdr:from>
    <xdr:ext cx="469744" cy="259045"/>
    <xdr:sp macro="" textlink="">
      <xdr:nvSpPr>
        <xdr:cNvPr id="570" name="n_1mainValue【学校施設】&#10;一人当たり面積"/>
        <xdr:cNvSpPr txBox="1"/>
      </xdr:nvSpPr>
      <xdr:spPr>
        <a:xfrm>
          <a:off x="210757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111841</xdr:rowOff>
    </xdr:from>
    <xdr:ext cx="469744" cy="259045"/>
    <xdr:sp macro="" textlink="">
      <xdr:nvSpPr>
        <xdr:cNvPr id="571" name="n_2mainValue【学校施設】&#10;一人当たり面積"/>
        <xdr:cNvSpPr txBox="1"/>
      </xdr:nvSpPr>
      <xdr:spPr>
        <a:xfrm>
          <a:off x="20199427" y="1091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156989</xdr:rowOff>
    </xdr:from>
    <xdr:ext cx="469744" cy="259045"/>
    <xdr:sp macro="" textlink="">
      <xdr:nvSpPr>
        <xdr:cNvPr id="572" name="n_3mainValue【学校施設】&#10;一人当たり面積"/>
        <xdr:cNvSpPr txBox="1"/>
      </xdr:nvSpPr>
      <xdr:spPr>
        <a:xfrm>
          <a:off x="19310427"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14" name="直線コネクタ 61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1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16" name="直線コネクタ 61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19"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20" name="フローチャート: 判断 61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21" name="フローチャート: 判断 62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22" name="フローチャート: 判断 62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3" name="フローチャート: 判断 62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103777</xdr:rowOff>
    </xdr:from>
    <xdr:to>
      <xdr:col>85</xdr:col>
      <xdr:colOff>177800</xdr:colOff>
      <xdr:row>102</xdr:row>
      <xdr:rowOff>33927</xdr:rowOff>
    </xdr:to>
    <xdr:sp macro="" textlink="">
      <xdr:nvSpPr>
        <xdr:cNvPr id="629" name="楕円 628"/>
        <xdr:cNvSpPr/>
      </xdr:nvSpPr>
      <xdr:spPr>
        <a:xfrm>
          <a:off x="162687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126654</xdr:rowOff>
    </xdr:from>
    <xdr:ext cx="405111" cy="259045"/>
    <xdr:sp macro="" textlink="">
      <xdr:nvSpPr>
        <xdr:cNvPr id="630" name="【公民館】&#10;有形固定資産減価償却率該当値テキスト"/>
        <xdr:cNvSpPr txBox="1"/>
      </xdr:nvSpPr>
      <xdr:spPr>
        <a:xfrm>
          <a:off x="16357600"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76019</xdr:rowOff>
    </xdr:from>
    <xdr:to>
      <xdr:col>81</xdr:col>
      <xdr:colOff>101600</xdr:colOff>
      <xdr:row>102</xdr:row>
      <xdr:rowOff>6169</xdr:rowOff>
    </xdr:to>
    <xdr:sp macro="" textlink="">
      <xdr:nvSpPr>
        <xdr:cNvPr id="631" name="楕円 630"/>
        <xdr:cNvSpPr/>
      </xdr:nvSpPr>
      <xdr:spPr>
        <a:xfrm>
          <a:off x="15430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126819</xdr:rowOff>
    </xdr:from>
    <xdr:to>
      <xdr:col>85</xdr:col>
      <xdr:colOff>127000</xdr:colOff>
      <xdr:row>101</xdr:row>
      <xdr:rowOff>154577</xdr:rowOff>
    </xdr:to>
    <xdr:cxnSp macro="">
      <xdr:nvCxnSpPr>
        <xdr:cNvPr id="632" name="直線コネクタ 631"/>
        <xdr:cNvCxnSpPr/>
      </xdr:nvCxnSpPr>
      <xdr:spPr>
        <a:xfrm>
          <a:off x="15481300" y="174432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126637</xdr:rowOff>
    </xdr:from>
    <xdr:to>
      <xdr:col>76</xdr:col>
      <xdr:colOff>165100</xdr:colOff>
      <xdr:row>102</xdr:row>
      <xdr:rowOff>56787</xdr:rowOff>
    </xdr:to>
    <xdr:sp macro="" textlink="">
      <xdr:nvSpPr>
        <xdr:cNvPr id="633" name="楕円 632"/>
        <xdr:cNvSpPr/>
      </xdr:nvSpPr>
      <xdr:spPr>
        <a:xfrm>
          <a:off x="14541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126819</xdr:rowOff>
    </xdr:from>
    <xdr:to>
      <xdr:col>81</xdr:col>
      <xdr:colOff>50800</xdr:colOff>
      <xdr:row>102</xdr:row>
      <xdr:rowOff>5987</xdr:rowOff>
    </xdr:to>
    <xdr:cxnSp macro="">
      <xdr:nvCxnSpPr>
        <xdr:cNvPr id="634" name="直線コネクタ 633"/>
        <xdr:cNvCxnSpPr/>
      </xdr:nvCxnSpPr>
      <xdr:spPr>
        <a:xfrm flipV="1">
          <a:off x="14592300" y="174432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12337</xdr:rowOff>
    </xdr:from>
    <xdr:to>
      <xdr:col>72</xdr:col>
      <xdr:colOff>38100</xdr:colOff>
      <xdr:row>102</xdr:row>
      <xdr:rowOff>113937</xdr:rowOff>
    </xdr:to>
    <xdr:sp macro="" textlink="">
      <xdr:nvSpPr>
        <xdr:cNvPr id="635" name="楕円 634"/>
        <xdr:cNvSpPr/>
      </xdr:nvSpPr>
      <xdr:spPr>
        <a:xfrm>
          <a:off x="13652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xdr:rowOff>
    </xdr:from>
    <xdr:to>
      <xdr:col>76</xdr:col>
      <xdr:colOff>114300</xdr:colOff>
      <xdr:row>102</xdr:row>
      <xdr:rowOff>63137</xdr:rowOff>
    </xdr:to>
    <xdr:cxnSp macro="">
      <xdr:nvCxnSpPr>
        <xdr:cNvPr id="636" name="直線コネクタ 635"/>
        <xdr:cNvCxnSpPr/>
      </xdr:nvCxnSpPr>
      <xdr:spPr>
        <a:xfrm flipV="1">
          <a:off x="13703300" y="174938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37"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38"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639"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22696</xdr:rowOff>
    </xdr:from>
    <xdr:ext cx="405111" cy="259045"/>
    <xdr:sp macro="" textlink="">
      <xdr:nvSpPr>
        <xdr:cNvPr id="640" name="n_1mainValue【公民館】&#10;有形固定資産減価償却率"/>
        <xdr:cNvSpPr txBox="1"/>
      </xdr:nvSpPr>
      <xdr:spPr>
        <a:xfrm>
          <a:off x="15266044"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73314</xdr:rowOff>
    </xdr:from>
    <xdr:ext cx="405111" cy="259045"/>
    <xdr:sp macro="" textlink="">
      <xdr:nvSpPr>
        <xdr:cNvPr id="641" name="n_2mainValue【公民館】&#10;有形固定資産減価償却率"/>
        <xdr:cNvSpPr txBox="1"/>
      </xdr:nvSpPr>
      <xdr:spPr>
        <a:xfrm>
          <a:off x="143897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130464</xdr:rowOff>
    </xdr:from>
    <xdr:ext cx="405111" cy="259045"/>
    <xdr:sp macro="" textlink="">
      <xdr:nvSpPr>
        <xdr:cNvPr id="642" name="n_3mainValue【公民館】&#10;有形固定資産減価償却率"/>
        <xdr:cNvSpPr txBox="1"/>
      </xdr:nvSpPr>
      <xdr:spPr>
        <a:xfrm>
          <a:off x="135007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8" name="テキスト ボックス 6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0" name="テキスト ボックス 6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2" name="テキスト ボックス 6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66" name="直線コネクタ 665"/>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6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68" name="直線コネクタ 66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69"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70" name="直線コネクタ 669"/>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671"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72" name="フローチャート: 判断 671"/>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73" name="フローチャート: 判断 672"/>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74" name="フローチャート: 判断 673"/>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75" name="フローチャート: 判断 674"/>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681" name="楕円 680"/>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682" name="【公民館】&#10;一人当たり面積該当値テキスト"/>
        <xdr:cNvSpPr txBox="1"/>
      </xdr:nvSpPr>
      <xdr:spPr>
        <a:xfrm>
          <a:off x="22199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113030</xdr:rowOff>
    </xdr:from>
    <xdr:to>
      <xdr:col>112</xdr:col>
      <xdr:colOff>38100</xdr:colOff>
      <xdr:row>107</xdr:row>
      <xdr:rowOff>43180</xdr:rowOff>
    </xdr:to>
    <xdr:sp macro="" textlink="">
      <xdr:nvSpPr>
        <xdr:cNvPr id="683" name="楕円 682"/>
        <xdr:cNvSpPr/>
      </xdr:nvSpPr>
      <xdr:spPr>
        <a:xfrm>
          <a:off x="2127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163830</xdr:rowOff>
    </xdr:to>
    <xdr:cxnSp macro="">
      <xdr:nvCxnSpPr>
        <xdr:cNvPr id="684" name="直線コネクタ 683"/>
        <xdr:cNvCxnSpPr/>
      </xdr:nvCxnSpPr>
      <xdr:spPr>
        <a:xfrm flipV="1">
          <a:off x="21323300" y="183299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122937</xdr:rowOff>
    </xdr:from>
    <xdr:to>
      <xdr:col>107</xdr:col>
      <xdr:colOff>101600</xdr:colOff>
      <xdr:row>107</xdr:row>
      <xdr:rowOff>53087</xdr:rowOff>
    </xdr:to>
    <xdr:sp macro="" textlink="">
      <xdr:nvSpPr>
        <xdr:cNvPr id="685" name="楕円 684"/>
        <xdr:cNvSpPr/>
      </xdr:nvSpPr>
      <xdr:spPr>
        <a:xfrm>
          <a:off x="20383500" y="1829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163830</xdr:rowOff>
    </xdr:from>
    <xdr:to>
      <xdr:col>111</xdr:col>
      <xdr:colOff>177800</xdr:colOff>
      <xdr:row>107</xdr:row>
      <xdr:rowOff>2287</xdr:rowOff>
    </xdr:to>
    <xdr:cxnSp macro="">
      <xdr:nvCxnSpPr>
        <xdr:cNvPr id="686" name="直線コネクタ 685"/>
        <xdr:cNvCxnSpPr/>
      </xdr:nvCxnSpPr>
      <xdr:spPr>
        <a:xfrm flipV="1">
          <a:off x="20434300" y="18337530"/>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156463</xdr:rowOff>
    </xdr:from>
    <xdr:to>
      <xdr:col>102</xdr:col>
      <xdr:colOff>165100</xdr:colOff>
      <xdr:row>107</xdr:row>
      <xdr:rowOff>86613</xdr:rowOff>
    </xdr:to>
    <xdr:sp macro="" textlink="">
      <xdr:nvSpPr>
        <xdr:cNvPr id="687" name="楕円 686"/>
        <xdr:cNvSpPr/>
      </xdr:nvSpPr>
      <xdr:spPr>
        <a:xfrm>
          <a:off x="19494500" y="183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2287</xdr:rowOff>
    </xdr:from>
    <xdr:to>
      <xdr:col>107</xdr:col>
      <xdr:colOff>50800</xdr:colOff>
      <xdr:row>107</xdr:row>
      <xdr:rowOff>35813</xdr:rowOff>
    </xdr:to>
    <xdr:cxnSp macro="">
      <xdr:nvCxnSpPr>
        <xdr:cNvPr id="688" name="直線コネクタ 687"/>
        <xdr:cNvCxnSpPr/>
      </xdr:nvCxnSpPr>
      <xdr:spPr>
        <a:xfrm flipV="1">
          <a:off x="19545300" y="18347437"/>
          <a:ext cx="889000" cy="3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89"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90"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91"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34307</xdr:rowOff>
    </xdr:from>
    <xdr:ext cx="469744" cy="259045"/>
    <xdr:sp macro="" textlink="">
      <xdr:nvSpPr>
        <xdr:cNvPr id="692" name="n_1mainValue【公民館】&#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44214</xdr:rowOff>
    </xdr:from>
    <xdr:ext cx="469744" cy="259045"/>
    <xdr:sp macro="" textlink="">
      <xdr:nvSpPr>
        <xdr:cNvPr id="693" name="n_2mainValue【公民館】&#10;一人当たり面積"/>
        <xdr:cNvSpPr txBox="1"/>
      </xdr:nvSpPr>
      <xdr:spPr>
        <a:xfrm>
          <a:off x="20199427" y="183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77740</xdr:rowOff>
    </xdr:from>
    <xdr:ext cx="469744" cy="259045"/>
    <xdr:sp macro="" textlink="">
      <xdr:nvSpPr>
        <xdr:cNvPr id="694" name="n_3mainValue【公民館】&#10;一人当たり面積"/>
        <xdr:cNvSpPr txBox="1"/>
      </xdr:nvSpPr>
      <xdr:spPr>
        <a:xfrm>
          <a:off x="19310427"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類似団体と比較して特に有形固定資産減価償却率が高くなっている施設は、公営住宅、学校施設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幼稚園・保育所である。公営住宅については、ほとんどの施設が耐用年数を経過している。また</a:t>
          </a:r>
          <a:r>
            <a:rPr kumimoji="1" lang="ja-JP" altLang="en-US" sz="1100">
              <a:solidFill>
                <a:schemeClr val="dk1"/>
              </a:solidFill>
              <a:effectLst/>
              <a:latin typeface="+mn-lt"/>
              <a:ea typeface="+mn-ea"/>
              <a:cs typeface="+mn-cs"/>
            </a:rPr>
            <a:t>、幼稚園・</a:t>
          </a:r>
          <a:r>
            <a:rPr kumimoji="1" lang="ja-JP" altLang="ja-JP" sz="1100">
              <a:solidFill>
                <a:schemeClr val="dk1"/>
              </a:solidFill>
              <a:effectLst/>
              <a:latin typeface="+mn-lt"/>
              <a:ea typeface="+mn-ea"/>
              <a:cs typeface="+mn-cs"/>
            </a:rPr>
            <a:t>保育所について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耐用年数を経過</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幼稚園について</a:t>
          </a:r>
          <a:r>
            <a:rPr kumimoji="1" lang="ja-JP" altLang="en-US" sz="1100">
              <a:solidFill>
                <a:schemeClr val="dk1"/>
              </a:solidFill>
              <a:effectLst/>
              <a:latin typeface="+mn-lt"/>
              <a:ea typeface="+mn-ea"/>
              <a:cs typeface="+mn-cs"/>
            </a:rPr>
            <a:t>は学校の</a:t>
          </a:r>
          <a:r>
            <a:rPr kumimoji="1" lang="ja-JP" altLang="ja-JP" sz="1100">
              <a:solidFill>
                <a:schemeClr val="dk1"/>
              </a:solidFill>
              <a:effectLst/>
              <a:latin typeface="+mn-lt"/>
              <a:ea typeface="+mn-ea"/>
              <a:cs typeface="+mn-cs"/>
            </a:rPr>
            <a:t>空き施設の活用を検討中である。今後は公共施設等総合管理計画に基づき、公共施設、インフラ施設についての個別計画や長寿命化計画を策定し、施設の長寿命化及び施設総量の適正化等に取り組む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5,540
5,527
241.98
4,860,239
4,747,268
107,259
2,780,437
5,748,227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4190</xdr:rowOff>
    </xdr:from>
    <xdr:ext cx="405111" cy="259045"/>
    <xdr:sp macro="" textlink="">
      <xdr:nvSpPr>
        <xdr:cNvPr id="62" name="【図書館】&#10;有形固定資産減価償却率平均値テキスト"/>
        <xdr:cNvSpPr txBox="1"/>
      </xdr:nvSpPr>
      <xdr:spPr>
        <a:xfrm>
          <a:off x="46736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72" name="楕円 71"/>
        <xdr:cNvSpPr/>
      </xdr:nvSpPr>
      <xdr:spPr>
        <a:xfrm>
          <a:off x="4584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65876</xdr:rowOff>
    </xdr:from>
    <xdr:ext cx="405111" cy="259045"/>
    <xdr:sp macro="" textlink="">
      <xdr:nvSpPr>
        <xdr:cNvPr id="73" name="【図書館】&#10;有形固定資産減価償却率該当値テキスト"/>
        <xdr:cNvSpPr txBox="1"/>
      </xdr:nvSpPr>
      <xdr:spPr>
        <a:xfrm>
          <a:off x="4673600"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120106</xdr:rowOff>
    </xdr:from>
    <xdr:to>
      <xdr:col>20</xdr:col>
      <xdr:colOff>38100</xdr:colOff>
      <xdr:row>38</xdr:row>
      <xdr:rowOff>50256</xdr:rowOff>
    </xdr:to>
    <xdr:sp macro="" textlink="">
      <xdr:nvSpPr>
        <xdr:cNvPr id="74" name="楕円 73"/>
        <xdr:cNvSpPr/>
      </xdr:nvSpPr>
      <xdr:spPr>
        <a:xfrm>
          <a:off x="3746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138249</xdr:rowOff>
    </xdr:from>
    <xdr:to>
      <xdr:col>24</xdr:col>
      <xdr:colOff>63500</xdr:colOff>
      <xdr:row>37</xdr:row>
      <xdr:rowOff>170906</xdr:rowOff>
    </xdr:to>
    <xdr:cxnSp macro="">
      <xdr:nvCxnSpPr>
        <xdr:cNvPr id="75" name="直線コネクタ 74"/>
        <xdr:cNvCxnSpPr/>
      </xdr:nvCxnSpPr>
      <xdr:spPr>
        <a:xfrm flipV="1">
          <a:off x="3797300" y="64818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152763</xdr:rowOff>
    </xdr:from>
    <xdr:to>
      <xdr:col>15</xdr:col>
      <xdr:colOff>101600</xdr:colOff>
      <xdr:row>38</xdr:row>
      <xdr:rowOff>82913</xdr:rowOff>
    </xdr:to>
    <xdr:sp macro="" textlink="">
      <xdr:nvSpPr>
        <xdr:cNvPr id="76" name="楕円 75"/>
        <xdr:cNvSpPr/>
      </xdr:nvSpPr>
      <xdr:spPr>
        <a:xfrm>
          <a:off x="2857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170906</xdr:rowOff>
    </xdr:from>
    <xdr:to>
      <xdr:col>19</xdr:col>
      <xdr:colOff>177800</xdr:colOff>
      <xdr:row>38</xdr:row>
      <xdr:rowOff>32113</xdr:rowOff>
    </xdr:to>
    <xdr:cxnSp macro="">
      <xdr:nvCxnSpPr>
        <xdr:cNvPr id="77" name="直線コネクタ 76"/>
        <xdr:cNvCxnSpPr/>
      </xdr:nvCxnSpPr>
      <xdr:spPr>
        <a:xfrm flipV="1">
          <a:off x="2908300" y="65145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xdr:rowOff>
    </xdr:from>
    <xdr:to>
      <xdr:col>10</xdr:col>
      <xdr:colOff>165100</xdr:colOff>
      <xdr:row>38</xdr:row>
      <xdr:rowOff>115570</xdr:rowOff>
    </xdr:to>
    <xdr:sp macro="" textlink="">
      <xdr:nvSpPr>
        <xdr:cNvPr id="78" name="楕円 77"/>
        <xdr:cNvSpPr/>
      </xdr:nvSpPr>
      <xdr:spPr>
        <a:xfrm>
          <a:off x="196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32113</xdr:rowOff>
    </xdr:from>
    <xdr:to>
      <xdr:col>15</xdr:col>
      <xdr:colOff>50800</xdr:colOff>
      <xdr:row>38</xdr:row>
      <xdr:rowOff>64770</xdr:rowOff>
    </xdr:to>
    <xdr:cxnSp macro="">
      <xdr:nvCxnSpPr>
        <xdr:cNvPr id="79" name="直線コネクタ 78"/>
        <xdr:cNvCxnSpPr/>
      </xdr:nvCxnSpPr>
      <xdr:spPr>
        <a:xfrm flipV="1">
          <a:off x="2019300" y="654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0"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1"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2"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41383</xdr:rowOff>
    </xdr:from>
    <xdr:ext cx="405111" cy="259045"/>
    <xdr:sp macro="" textlink="">
      <xdr:nvSpPr>
        <xdr:cNvPr id="83" name="n_1mainValue【図書館】&#10;有形固定資産減価償却率"/>
        <xdr:cNvSpPr txBox="1"/>
      </xdr:nvSpPr>
      <xdr:spPr>
        <a:xfrm>
          <a:off x="35820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74040</xdr:rowOff>
    </xdr:from>
    <xdr:ext cx="405111" cy="259045"/>
    <xdr:sp macro="" textlink="">
      <xdr:nvSpPr>
        <xdr:cNvPr id="84" name="n_2mainValue【図書館】&#10;有形固定資産減価償却率"/>
        <xdr:cNvSpPr txBox="1"/>
      </xdr:nvSpPr>
      <xdr:spPr>
        <a:xfrm>
          <a:off x="2705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mainValue【図書館】&#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22" name="楕円 121"/>
        <xdr:cNvSpPr/>
      </xdr:nvSpPr>
      <xdr:spPr>
        <a:xfrm>
          <a:off x="104267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65549</xdr:rowOff>
    </xdr:from>
    <xdr:ext cx="469744" cy="259045"/>
    <xdr:sp macro="" textlink="">
      <xdr:nvSpPr>
        <xdr:cNvPr id="123" name="【図書館】&#10;一人当たり面積該当値テキスト"/>
        <xdr:cNvSpPr txBox="1"/>
      </xdr:nvSpPr>
      <xdr:spPr>
        <a:xfrm>
          <a:off x="10515600"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96266</xdr:rowOff>
    </xdr:from>
    <xdr:to>
      <xdr:col>50</xdr:col>
      <xdr:colOff>165100</xdr:colOff>
      <xdr:row>40</xdr:row>
      <xdr:rowOff>26416</xdr:rowOff>
    </xdr:to>
    <xdr:sp macro="" textlink="">
      <xdr:nvSpPr>
        <xdr:cNvPr id="124" name="楕円 123"/>
        <xdr:cNvSpPr/>
      </xdr:nvSpPr>
      <xdr:spPr>
        <a:xfrm>
          <a:off x="9588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137922</xdr:rowOff>
    </xdr:from>
    <xdr:to>
      <xdr:col>55</xdr:col>
      <xdr:colOff>0</xdr:colOff>
      <xdr:row>39</xdr:row>
      <xdr:rowOff>147066</xdr:rowOff>
    </xdr:to>
    <xdr:cxnSp macro="">
      <xdr:nvCxnSpPr>
        <xdr:cNvPr id="125" name="直線コネクタ 124"/>
        <xdr:cNvCxnSpPr/>
      </xdr:nvCxnSpPr>
      <xdr:spPr>
        <a:xfrm flipV="1">
          <a:off x="9639300" y="6824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6" name="楕円 125"/>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147066</xdr:rowOff>
    </xdr:from>
    <xdr:to>
      <xdr:col>50</xdr:col>
      <xdr:colOff>114300</xdr:colOff>
      <xdr:row>39</xdr:row>
      <xdr:rowOff>156210</xdr:rowOff>
    </xdr:to>
    <xdr:cxnSp macro="">
      <xdr:nvCxnSpPr>
        <xdr:cNvPr id="127" name="直線コネクタ 126"/>
        <xdr:cNvCxnSpPr/>
      </xdr:nvCxnSpPr>
      <xdr:spPr>
        <a:xfrm flipV="1">
          <a:off x="8750300" y="6833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114554</xdr:rowOff>
    </xdr:from>
    <xdr:to>
      <xdr:col>41</xdr:col>
      <xdr:colOff>101600</xdr:colOff>
      <xdr:row>40</xdr:row>
      <xdr:rowOff>44704</xdr:rowOff>
    </xdr:to>
    <xdr:sp macro="" textlink="">
      <xdr:nvSpPr>
        <xdr:cNvPr id="128" name="楕円 127"/>
        <xdr:cNvSpPr/>
      </xdr:nvSpPr>
      <xdr:spPr>
        <a:xfrm>
          <a:off x="7810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165354</xdr:rowOff>
    </xdr:to>
    <xdr:cxnSp macro="">
      <xdr:nvCxnSpPr>
        <xdr:cNvPr id="129" name="直線コネクタ 128"/>
        <xdr:cNvCxnSpPr/>
      </xdr:nvCxnSpPr>
      <xdr:spPr>
        <a:xfrm flipV="1">
          <a:off x="7861300" y="6842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17543</xdr:rowOff>
    </xdr:from>
    <xdr:ext cx="469744" cy="259045"/>
    <xdr:sp macro="" textlink="">
      <xdr:nvSpPr>
        <xdr:cNvPr id="133" name="n_1mainValue【図書館】&#10;一人当たり面積"/>
        <xdr:cNvSpPr txBox="1"/>
      </xdr:nvSpPr>
      <xdr:spPr>
        <a:xfrm>
          <a:off x="9391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4"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35831</xdr:rowOff>
    </xdr:from>
    <xdr:ext cx="469744" cy="259045"/>
    <xdr:sp macro="" textlink="">
      <xdr:nvSpPr>
        <xdr:cNvPr id="135" name="n_3mainValue【図書館】&#10;一人当たり面積"/>
        <xdr:cNvSpPr txBox="1"/>
      </xdr:nvSpPr>
      <xdr:spPr>
        <a:xfrm>
          <a:off x="7626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7983</xdr:rowOff>
    </xdr:from>
    <xdr:to>
      <xdr:col>24</xdr:col>
      <xdr:colOff>114300</xdr:colOff>
      <xdr:row>56</xdr:row>
      <xdr:rowOff>109583</xdr:rowOff>
    </xdr:to>
    <xdr:sp macro="" textlink="">
      <xdr:nvSpPr>
        <xdr:cNvPr id="176" name="楕円 175"/>
        <xdr:cNvSpPr/>
      </xdr:nvSpPr>
      <xdr:spPr>
        <a:xfrm>
          <a:off x="45847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30860</xdr:rowOff>
    </xdr:from>
    <xdr:ext cx="405111" cy="259045"/>
    <xdr:sp macro="" textlink="">
      <xdr:nvSpPr>
        <xdr:cNvPr id="177" name="【体育館・プール】&#10;有形固定資産減価償却率該当値テキスト"/>
        <xdr:cNvSpPr txBox="1"/>
      </xdr:nvSpPr>
      <xdr:spPr>
        <a:xfrm>
          <a:off x="4673600" y="946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14515</xdr:rowOff>
    </xdr:from>
    <xdr:to>
      <xdr:col>20</xdr:col>
      <xdr:colOff>38100</xdr:colOff>
      <xdr:row>56</xdr:row>
      <xdr:rowOff>116115</xdr:rowOff>
    </xdr:to>
    <xdr:sp macro="" textlink="">
      <xdr:nvSpPr>
        <xdr:cNvPr id="178" name="楕円 177"/>
        <xdr:cNvSpPr/>
      </xdr:nvSpPr>
      <xdr:spPr>
        <a:xfrm>
          <a:off x="3746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58783</xdr:rowOff>
    </xdr:from>
    <xdr:to>
      <xdr:col>24</xdr:col>
      <xdr:colOff>63500</xdr:colOff>
      <xdr:row>56</xdr:row>
      <xdr:rowOff>65315</xdr:rowOff>
    </xdr:to>
    <xdr:cxnSp macro="">
      <xdr:nvCxnSpPr>
        <xdr:cNvPr id="179" name="直線コネクタ 178"/>
        <xdr:cNvCxnSpPr/>
      </xdr:nvCxnSpPr>
      <xdr:spPr>
        <a:xfrm flipV="1">
          <a:off x="3797300" y="96599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43906</xdr:rowOff>
    </xdr:from>
    <xdr:to>
      <xdr:col>15</xdr:col>
      <xdr:colOff>101600</xdr:colOff>
      <xdr:row>56</xdr:row>
      <xdr:rowOff>145506</xdr:rowOff>
    </xdr:to>
    <xdr:sp macro="" textlink="">
      <xdr:nvSpPr>
        <xdr:cNvPr id="180" name="楕円 179"/>
        <xdr:cNvSpPr/>
      </xdr:nvSpPr>
      <xdr:spPr>
        <a:xfrm>
          <a:off x="2857500" y="96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65315</xdr:rowOff>
    </xdr:from>
    <xdr:to>
      <xdr:col>19</xdr:col>
      <xdr:colOff>177800</xdr:colOff>
      <xdr:row>56</xdr:row>
      <xdr:rowOff>94706</xdr:rowOff>
    </xdr:to>
    <xdr:cxnSp macro="">
      <xdr:nvCxnSpPr>
        <xdr:cNvPr id="181" name="直線コネクタ 180"/>
        <xdr:cNvCxnSpPr/>
      </xdr:nvCxnSpPr>
      <xdr:spPr>
        <a:xfrm flipV="1">
          <a:off x="2908300" y="96665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63500</xdr:rowOff>
    </xdr:from>
    <xdr:to>
      <xdr:col>10</xdr:col>
      <xdr:colOff>165100</xdr:colOff>
      <xdr:row>55</xdr:row>
      <xdr:rowOff>165100</xdr:rowOff>
    </xdr:to>
    <xdr:sp macro="" textlink="">
      <xdr:nvSpPr>
        <xdr:cNvPr id="182" name="楕円 181"/>
        <xdr:cNvSpPr/>
      </xdr:nvSpPr>
      <xdr:spPr>
        <a:xfrm>
          <a:off x="1968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114300</xdr:rowOff>
    </xdr:from>
    <xdr:to>
      <xdr:col>15</xdr:col>
      <xdr:colOff>50800</xdr:colOff>
      <xdr:row>56</xdr:row>
      <xdr:rowOff>94706</xdr:rowOff>
    </xdr:to>
    <xdr:cxnSp macro="">
      <xdr:nvCxnSpPr>
        <xdr:cNvPr id="183" name="直線コネクタ 182"/>
        <xdr:cNvCxnSpPr/>
      </xdr:nvCxnSpPr>
      <xdr:spPr>
        <a:xfrm>
          <a:off x="2019300" y="9544050"/>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4"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5"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102343</xdr:rowOff>
    </xdr:from>
    <xdr:ext cx="405111" cy="259045"/>
    <xdr:sp macro="" textlink="">
      <xdr:nvSpPr>
        <xdr:cNvPr id="186"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132642</xdr:rowOff>
    </xdr:from>
    <xdr:ext cx="405111" cy="259045"/>
    <xdr:sp macro="" textlink="">
      <xdr:nvSpPr>
        <xdr:cNvPr id="187" name="n_1mainValue【体育館・プール】&#10;有形固定資産減価償却率"/>
        <xdr:cNvSpPr txBox="1"/>
      </xdr:nvSpPr>
      <xdr:spPr>
        <a:xfrm>
          <a:off x="35820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162033</xdr:rowOff>
    </xdr:from>
    <xdr:ext cx="405111" cy="259045"/>
    <xdr:sp macro="" textlink="">
      <xdr:nvSpPr>
        <xdr:cNvPr id="188" name="n_2mainValue【体育館・プール】&#10;有形固定資産減価償却率"/>
        <xdr:cNvSpPr txBox="1"/>
      </xdr:nvSpPr>
      <xdr:spPr>
        <a:xfrm>
          <a:off x="2705744" y="94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10177</xdr:rowOff>
    </xdr:from>
    <xdr:ext cx="405111" cy="259045"/>
    <xdr:sp macro="" textlink="">
      <xdr:nvSpPr>
        <xdr:cNvPr id="189" name="n_3mainValue【体育館・プール】&#10;有形固定資産減価償却率"/>
        <xdr:cNvSpPr txBox="1"/>
      </xdr:nvSpPr>
      <xdr:spPr>
        <a:xfrm>
          <a:off x="1816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18"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39116</xdr:rowOff>
    </xdr:from>
    <xdr:to>
      <xdr:col>55</xdr:col>
      <xdr:colOff>50800</xdr:colOff>
      <xdr:row>62</xdr:row>
      <xdr:rowOff>140716</xdr:rowOff>
    </xdr:to>
    <xdr:sp macro="" textlink="">
      <xdr:nvSpPr>
        <xdr:cNvPr id="228" name="楕円 227"/>
        <xdr:cNvSpPr/>
      </xdr:nvSpPr>
      <xdr:spPr>
        <a:xfrm>
          <a:off x="10426700" y="106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17543</xdr:rowOff>
    </xdr:from>
    <xdr:ext cx="469744" cy="259045"/>
    <xdr:sp macro="" textlink="">
      <xdr:nvSpPr>
        <xdr:cNvPr id="229" name="【体育館・プール】&#10;一人当たり面積該当値テキスト"/>
        <xdr:cNvSpPr txBox="1"/>
      </xdr:nvSpPr>
      <xdr:spPr>
        <a:xfrm>
          <a:off x="10515600" y="106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45974</xdr:rowOff>
    </xdr:from>
    <xdr:to>
      <xdr:col>50</xdr:col>
      <xdr:colOff>165100</xdr:colOff>
      <xdr:row>62</xdr:row>
      <xdr:rowOff>147574</xdr:rowOff>
    </xdr:to>
    <xdr:sp macro="" textlink="">
      <xdr:nvSpPr>
        <xdr:cNvPr id="230" name="楕円 229"/>
        <xdr:cNvSpPr/>
      </xdr:nvSpPr>
      <xdr:spPr>
        <a:xfrm>
          <a:off x="9588500" y="106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89916</xdr:rowOff>
    </xdr:from>
    <xdr:to>
      <xdr:col>55</xdr:col>
      <xdr:colOff>0</xdr:colOff>
      <xdr:row>62</xdr:row>
      <xdr:rowOff>96774</xdr:rowOff>
    </xdr:to>
    <xdr:cxnSp macro="">
      <xdr:nvCxnSpPr>
        <xdr:cNvPr id="231" name="直線コネクタ 230"/>
        <xdr:cNvCxnSpPr/>
      </xdr:nvCxnSpPr>
      <xdr:spPr>
        <a:xfrm flipV="1">
          <a:off x="9639300" y="1071981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32" name="楕円 231"/>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96774</xdr:rowOff>
    </xdr:from>
    <xdr:to>
      <xdr:col>50</xdr:col>
      <xdr:colOff>114300</xdr:colOff>
      <xdr:row>62</xdr:row>
      <xdr:rowOff>106680</xdr:rowOff>
    </xdr:to>
    <xdr:cxnSp macro="">
      <xdr:nvCxnSpPr>
        <xdr:cNvPr id="233" name="直線コネクタ 232"/>
        <xdr:cNvCxnSpPr/>
      </xdr:nvCxnSpPr>
      <xdr:spPr>
        <a:xfrm flipV="1">
          <a:off x="8750300" y="1072667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63500</xdr:rowOff>
    </xdr:from>
    <xdr:to>
      <xdr:col>41</xdr:col>
      <xdr:colOff>101600</xdr:colOff>
      <xdr:row>62</xdr:row>
      <xdr:rowOff>165100</xdr:rowOff>
    </xdr:to>
    <xdr:sp macro="" textlink="">
      <xdr:nvSpPr>
        <xdr:cNvPr id="234" name="楕円 233"/>
        <xdr:cNvSpPr/>
      </xdr:nvSpPr>
      <xdr:spPr>
        <a:xfrm>
          <a:off x="781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114300</xdr:rowOff>
    </xdr:to>
    <xdr:cxnSp macro="">
      <xdr:nvCxnSpPr>
        <xdr:cNvPr id="235" name="直線コネクタ 234"/>
        <xdr:cNvCxnSpPr/>
      </xdr:nvCxnSpPr>
      <xdr:spPr>
        <a:xfrm flipV="1">
          <a:off x="7861300" y="1073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36"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37"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38"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138701</xdr:rowOff>
    </xdr:from>
    <xdr:ext cx="469744" cy="259045"/>
    <xdr:sp macro="" textlink="">
      <xdr:nvSpPr>
        <xdr:cNvPr id="239" name="n_1mainValue【体育館・プール】&#10;一人当たり面積"/>
        <xdr:cNvSpPr txBox="1"/>
      </xdr:nvSpPr>
      <xdr:spPr>
        <a:xfrm>
          <a:off x="9391727" y="1076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40" name="n_2mainValue【体育館・プール】&#10;一人当たり面積"/>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41" name="n_3mainValue【体育館・プール】&#10;一人当たり面積"/>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3" name="テキスト ボックス 25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3" name="テキスト ボックス 26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67" name="直線コネクタ 266"/>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68"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69" name="直線コネクタ 268"/>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1" name="直線コネクタ 27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72"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3" name="フローチャート: 判断 272"/>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74" name="フローチャート: 判断 273"/>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75" name="フローチャート: 判断 274"/>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76" name="フローチャート: 判断 275"/>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282" name="楕円 281"/>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283" name="【福祉施設】&#10;有形固定資産減価償却率該当値テキスト"/>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84" name="楕円 283"/>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85" name="直線コネクタ 284"/>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286" name="楕円 285"/>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78921</xdr:rowOff>
    </xdr:to>
    <xdr:cxnSp macro="">
      <xdr:nvCxnSpPr>
        <xdr:cNvPr id="287" name="直線コネクタ 286"/>
        <xdr:cNvCxnSpPr/>
      </xdr:nvCxnSpPr>
      <xdr:spPr>
        <a:xfrm>
          <a:off x="2908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86905</xdr:rowOff>
    </xdr:from>
    <xdr:to>
      <xdr:col>10</xdr:col>
      <xdr:colOff>165100</xdr:colOff>
      <xdr:row>81</xdr:row>
      <xdr:rowOff>17055</xdr:rowOff>
    </xdr:to>
    <xdr:sp macro="" textlink="">
      <xdr:nvSpPr>
        <xdr:cNvPr id="288" name="楕円 287"/>
        <xdr:cNvSpPr/>
      </xdr:nvSpPr>
      <xdr:spPr>
        <a:xfrm>
          <a:off x="1968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78921</xdr:rowOff>
    </xdr:from>
    <xdr:to>
      <xdr:col>15</xdr:col>
      <xdr:colOff>50800</xdr:colOff>
      <xdr:row>80</xdr:row>
      <xdr:rowOff>137705</xdr:rowOff>
    </xdr:to>
    <xdr:cxnSp macro="">
      <xdr:nvCxnSpPr>
        <xdr:cNvPr id="289" name="直線コネクタ 288"/>
        <xdr:cNvCxnSpPr/>
      </xdr:nvCxnSpPr>
      <xdr:spPr>
        <a:xfrm flipV="1">
          <a:off x="2019300" y="13280571"/>
          <a:ext cx="889000" cy="57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107785</xdr:rowOff>
    </xdr:from>
    <xdr:ext cx="405111" cy="259045"/>
    <xdr:sp macro="" textlink="">
      <xdr:nvSpPr>
        <xdr:cNvPr id="290"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91"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37572</xdr:rowOff>
    </xdr:from>
    <xdr:ext cx="405111" cy="259045"/>
    <xdr:sp macro="" textlink="">
      <xdr:nvSpPr>
        <xdr:cNvPr id="292" name="n_3aveValue【福祉施設】&#10;有形固定資産減価償却率"/>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75</xdr:row>
      <xdr:rowOff>146248</xdr:rowOff>
    </xdr:from>
    <xdr:ext cx="469744" cy="259045"/>
    <xdr:sp macro="" textlink="">
      <xdr:nvSpPr>
        <xdr:cNvPr id="293" name="n_1mainValue【福祉施設】&#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94" name="n_2mainValue【福祉施設】&#10;有形固定資産減価償却率"/>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33582</xdr:rowOff>
    </xdr:from>
    <xdr:ext cx="405111" cy="259045"/>
    <xdr:sp macro="" textlink="">
      <xdr:nvSpPr>
        <xdr:cNvPr id="295" name="n_3mainValue【福祉施設】&#10;有形固定資産減価償却率"/>
        <xdr:cNvSpPr txBox="1"/>
      </xdr:nvSpPr>
      <xdr:spPr>
        <a:xfrm>
          <a:off x="1816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17" name="直線コネクタ 316"/>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18"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19" name="直線コネクタ 318"/>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20"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21" name="直線コネクタ 320"/>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322"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23" name="フローチャート: 判断 322"/>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24" name="フローチャート: 判断 323"/>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25" name="フローチャート: 判断 324"/>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26" name="フローチャート: 判断 325"/>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109373</xdr:rowOff>
    </xdr:from>
    <xdr:to>
      <xdr:col>55</xdr:col>
      <xdr:colOff>50800</xdr:colOff>
      <xdr:row>86</xdr:row>
      <xdr:rowOff>39523</xdr:rowOff>
    </xdr:to>
    <xdr:sp macro="" textlink="">
      <xdr:nvSpPr>
        <xdr:cNvPr id="332" name="楕円 331"/>
        <xdr:cNvSpPr/>
      </xdr:nvSpPr>
      <xdr:spPr>
        <a:xfrm>
          <a:off x="104267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24300</xdr:rowOff>
    </xdr:from>
    <xdr:ext cx="469744" cy="259045"/>
    <xdr:sp macro="" textlink="">
      <xdr:nvSpPr>
        <xdr:cNvPr id="333" name="【福祉施設】&#10;一人当たり面積該当値テキスト"/>
        <xdr:cNvSpPr txBox="1"/>
      </xdr:nvSpPr>
      <xdr:spPr>
        <a:xfrm>
          <a:off x="10515600" y="1459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334" name="楕円 333"/>
        <xdr:cNvSpPr/>
      </xdr:nvSpPr>
      <xdr:spPr>
        <a:xfrm>
          <a:off x="958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160173</xdr:rowOff>
    </xdr:from>
    <xdr:to>
      <xdr:col>55</xdr:col>
      <xdr:colOff>0</xdr:colOff>
      <xdr:row>85</xdr:row>
      <xdr:rowOff>161544</xdr:rowOff>
    </xdr:to>
    <xdr:cxnSp macro="">
      <xdr:nvCxnSpPr>
        <xdr:cNvPr id="335" name="直線コネクタ 334"/>
        <xdr:cNvCxnSpPr/>
      </xdr:nvCxnSpPr>
      <xdr:spPr>
        <a:xfrm flipV="1">
          <a:off x="9639300" y="14733423"/>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112116</xdr:rowOff>
    </xdr:from>
    <xdr:to>
      <xdr:col>46</xdr:col>
      <xdr:colOff>38100</xdr:colOff>
      <xdr:row>86</xdr:row>
      <xdr:rowOff>42266</xdr:rowOff>
    </xdr:to>
    <xdr:sp macro="" textlink="">
      <xdr:nvSpPr>
        <xdr:cNvPr id="336" name="楕円 335"/>
        <xdr:cNvSpPr/>
      </xdr:nvSpPr>
      <xdr:spPr>
        <a:xfrm>
          <a:off x="8699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161544</xdr:rowOff>
    </xdr:from>
    <xdr:to>
      <xdr:col>50</xdr:col>
      <xdr:colOff>114300</xdr:colOff>
      <xdr:row>85</xdr:row>
      <xdr:rowOff>162916</xdr:rowOff>
    </xdr:to>
    <xdr:cxnSp macro="">
      <xdr:nvCxnSpPr>
        <xdr:cNvPr id="337" name="直線コネクタ 336"/>
        <xdr:cNvCxnSpPr/>
      </xdr:nvCxnSpPr>
      <xdr:spPr>
        <a:xfrm flipV="1">
          <a:off x="8750300" y="147347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38" name="楕円 337"/>
        <xdr:cNvSpPr/>
      </xdr:nvSpPr>
      <xdr:spPr>
        <a:xfrm>
          <a:off x="781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162916</xdr:rowOff>
    </xdr:from>
    <xdr:to>
      <xdr:col>45</xdr:col>
      <xdr:colOff>177800</xdr:colOff>
      <xdr:row>85</xdr:row>
      <xdr:rowOff>163830</xdr:rowOff>
    </xdr:to>
    <xdr:cxnSp macro="">
      <xdr:nvCxnSpPr>
        <xdr:cNvPr id="339" name="直線コネクタ 338"/>
        <xdr:cNvCxnSpPr/>
      </xdr:nvCxnSpPr>
      <xdr:spPr>
        <a:xfrm flipV="1">
          <a:off x="7861300" y="147361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110913</xdr:rowOff>
    </xdr:from>
    <xdr:ext cx="469744" cy="259045"/>
    <xdr:sp macro="" textlink="">
      <xdr:nvSpPr>
        <xdr:cNvPr id="340"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122344</xdr:rowOff>
    </xdr:from>
    <xdr:ext cx="469744" cy="259045"/>
    <xdr:sp macro="" textlink="">
      <xdr:nvSpPr>
        <xdr:cNvPr id="341"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42"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32021</xdr:rowOff>
    </xdr:from>
    <xdr:ext cx="469744" cy="259045"/>
    <xdr:sp macro="" textlink="">
      <xdr:nvSpPr>
        <xdr:cNvPr id="343" name="n_1mainValue【福祉施設】&#10;一人当たり面積"/>
        <xdr:cNvSpPr txBox="1"/>
      </xdr:nvSpPr>
      <xdr:spPr>
        <a:xfrm>
          <a:off x="9391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33393</xdr:rowOff>
    </xdr:from>
    <xdr:ext cx="469744" cy="259045"/>
    <xdr:sp macro="" textlink="">
      <xdr:nvSpPr>
        <xdr:cNvPr id="344" name="n_2mainValue【福祉施設】&#10;一人当たり面積"/>
        <xdr:cNvSpPr txBox="1"/>
      </xdr:nvSpPr>
      <xdr:spPr>
        <a:xfrm>
          <a:off x="85154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45" name="n_3mainValue【福祉施設】&#10;一人当たり面積"/>
        <xdr:cNvSpPr txBox="1"/>
      </xdr:nvSpPr>
      <xdr:spPr>
        <a:xfrm>
          <a:off x="7626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88" name="直線コネクタ 3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89" name="テキスト ボックス 38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0" name="直線コネクタ 3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1" name="テキスト ボックス 3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2" name="直線コネクタ 3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3" name="テキスト ボックス 3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4" name="直線コネクタ 3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5" name="テキスト ボックス 3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6" name="直線コネクタ 3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7" name="テキスト ボックス 3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01" name="直線コネクタ 400"/>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02"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03" name="直線コネクタ 402"/>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04"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05" name="直線コネクタ 404"/>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06"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07" name="フローチャート: 判断 406"/>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08" name="フローチャート: 判断 407"/>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409" name="フローチャート: 判断 408"/>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10" name="フローチャート: 判断 409"/>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44450</xdr:rowOff>
    </xdr:from>
    <xdr:to>
      <xdr:col>85</xdr:col>
      <xdr:colOff>177800</xdr:colOff>
      <xdr:row>58</xdr:row>
      <xdr:rowOff>146050</xdr:rowOff>
    </xdr:to>
    <xdr:sp macro="" textlink="">
      <xdr:nvSpPr>
        <xdr:cNvPr id="416" name="楕円 415"/>
        <xdr:cNvSpPr/>
      </xdr:nvSpPr>
      <xdr:spPr>
        <a:xfrm>
          <a:off x="16268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67327</xdr:rowOff>
    </xdr:from>
    <xdr:ext cx="405111" cy="259045"/>
    <xdr:sp macro="" textlink="">
      <xdr:nvSpPr>
        <xdr:cNvPr id="417" name="【保健センター・保健所】&#10;有形固定資産減価償却率該当値テキスト"/>
        <xdr:cNvSpPr txBox="1"/>
      </xdr:nvSpPr>
      <xdr:spPr>
        <a:xfrm>
          <a:off x="16357600"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418" name="楕円 417"/>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95250</xdr:rowOff>
    </xdr:from>
    <xdr:to>
      <xdr:col>85</xdr:col>
      <xdr:colOff>127000</xdr:colOff>
      <xdr:row>58</xdr:row>
      <xdr:rowOff>137160</xdr:rowOff>
    </xdr:to>
    <xdr:cxnSp macro="">
      <xdr:nvCxnSpPr>
        <xdr:cNvPr id="419" name="直線コネクタ 418"/>
        <xdr:cNvCxnSpPr/>
      </xdr:nvCxnSpPr>
      <xdr:spPr>
        <a:xfrm flipV="1">
          <a:off x="15481300" y="100393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128270</xdr:rowOff>
    </xdr:from>
    <xdr:to>
      <xdr:col>76</xdr:col>
      <xdr:colOff>165100</xdr:colOff>
      <xdr:row>59</xdr:row>
      <xdr:rowOff>58420</xdr:rowOff>
    </xdr:to>
    <xdr:sp macro="" textlink="">
      <xdr:nvSpPr>
        <xdr:cNvPr id="420" name="楕円 419"/>
        <xdr:cNvSpPr/>
      </xdr:nvSpPr>
      <xdr:spPr>
        <a:xfrm>
          <a:off x="14541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7620</xdr:rowOff>
    </xdr:to>
    <xdr:cxnSp macro="">
      <xdr:nvCxnSpPr>
        <xdr:cNvPr id="421" name="直線コネクタ 420"/>
        <xdr:cNvCxnSpPr/>
      </xdr:nvCxnSpPr>
      <xdr:spPr>
        <a:xfrm flipV="1">
          <a:off x="14592300" y="10081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422" name="楕円 421"/>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xdr:rowOff>
    </xdr:from>
    <xdr:to>
      <xdr:col>76</xdr:col>
      <xdr:colOff>114300</xdr:colOff>
      <xdr:row>59</xdr:row>
      <xdr:rowOff>49530</xdr:rowOff>
    </xdr:to>
    <xdr:cxnSp macro="">
      <xdr:nvCxnSpPr>
        <xdr:cNvPr id="423" name="直線コネクタ 422"/>
        <xdr:cNvCxnSpPr/>
      </xdr:nvCxnSpPr>
      <xdr:spPr>
        <a:xfrm flipV="1">
          <a:off x="13703300" y="10123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120032</xdr:rowOff>
    </xdr:from>
    <xdr:ext cx="405111" cy="259045"/>
    <xdr:sp macro="" textlink="">
      <xdr:nvSpPr>
        <xdr:cNvPr id="424" name="n_1aveValue【保健センター・保健所】&#10;有形固定資産減価償却率"/>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102887</xdr:rowOff>
    </xdr:from>
    <xdr:ext cx="405111" cy="259045"/>
    <xdr:sp macro="" textlink="">
      <xdr:nvSpPr>
        <xdr:cNvPr id="425"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112412</xdr:rowOff>
    </xdr:from>
    <xdr:ext cx="405111" cy="259045"/>
    <xdr:sp macro="" textlink="">
      <xdr:nvSpPr>
        <xdr:cNvPr id="426" name="n_3aveValue【保健センター・保健所】&#10;有形固定資産減価償却率"/>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427" name="n_1mainValue【保健センター・保健所】&#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74947</xdr:rowOff>
    </xdr:from>
    <xdr:ext cx="405111" cy="259045"/>
    <xdr:sp macro="" textlink="">
      <xdr:nvSpPr>
        <xdr:cNvPr id="428" name="n_2mainValue【保健センター・保健所】&#10;有形固定資産減価償却率"/>
        <xdr:cNvSpPr txBox="1"/>
      </xdr:nvSpPr>
      <xdr:spPr>
        <a:xfrm>
          <a:off x="14389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116857</xdr:rowOff>
    </xdr:from>
    <xdr:ext cx="405111" cy="259045"/>
    <xdr:sp macro="" textlink="">
      <xdr:nvSpPr>
        <xdr:cNvPr id="429" name="n_3mainValue【保健センター・保健所】&#10;有形固定資産減価償却率"/>
        <xdr:cNvSpPr txBox="1"/>
      </xdr:nvSpPr>
      <xdr:spPr>
        <a:xfrm>
          <a:off x="13500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0" name="直線コネクタ 4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1" name="テキスト ボックス 4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2" name="直線コネクタ 4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3" name="テキスト ボックス 4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4" name="直線コネクタ 4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5" name="テキスト ボックス 4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6" name="直線コネクタ 4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7" name="テキスト ボックス 4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51" name="直線コネクタ 450"/>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52"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53" name="直線コネクタ 452"/>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54"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55" name="直線コネクタ 454"/>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56" name="【保健センター・保健所】&#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57" name="フローチャート: 判断 456"/>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58" name="フローチャート: 判断 457"/>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459" name="フローチャート: 判断 458"/>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460" name="フローチャート: 判断 459"/>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466" name="楕円 465"/>
        <xdr:cNvSpPr/>
      </xdr:nvSpPr>
      <xdr:spPr>
        <a:xfrm>
          <a:off x="22110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97807</xdr:rowOff>
    </xdr:from>
    <xdr:ext cx="469744" cy="259045"/>
    <xdr:sp macro="" textlink="">
      <xdr:nvSpPr>
        <xdr:cNvPr id="467" name="【保健センター・保健所】&#10;一人当たり面積該当値テキスト"/>
        <xdr:cNvSpPr txBox="1"/>
      </xdr:nvSpPr>
      <xdr:spPr>
        <a:xfrm>
          <a:off x="22199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90932</xdr:rowOff>
    </xdr:from>
    <xdr:to>
      <xdr:col>112</xdr:col>
      <xdr:colOff>38100</xdr:colOff>
      <xdr:row>60</xdr:row>
      <xdr:rowOff>21082</xdr:rowOff>
    </xdr:to>
    <xdr:sp macro="" textlink="">
      <xdr:nvSpPr>
        <xdr:cNvPr id="468" name="楕円 467"/>
        <xdr:cNvSpPr/>
      </xdr:nvSpPr>
      <xdr:spPr>
        <a:xfrm>
          <a:off x="21272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125730</xdr:rowOff>
    </xdr:from>
    <xdr:to>
      <xdr:col>116</xdr:col>
      <xdr:colOff>63500</xdr:colOff>
      <xdr:row>59</xdr:row>
      <xdr:rowOff>141732</xdr:rowOff>
    </xdr:to>
    <xdr:cxnSp macro="">
      <xdr:nvCxnSpPr>
        <xdr:cNvPr id="469" name="直線コネクタ 468"/>
        <xdr:cNvCxnSpPr/>
      </xdr:nvCxnSpPr>
      <xdr:spPr>
        <a:xfrm flipV="1">
          <a:off x="21323300" y="1024128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111506</xdr:rowOff>
    </xdr:from>
    <xdr:to>
      <xdr:col>107</xdr:col>
      <xdr:colOff>101600</xdr:colOff>
      <xdr:row>60</xdr:row>
      <xdr:rowOff>41656</xdr:rowOff>
    </xdr:to>
    <xdr:sp macro="" textlink="">
      <xdr:nvSpPr>
        <xdr:cNvPr id="470" name="楕円 469"/>
        <xdr:cNvSpPr/>
      </xdr:nvSpPr>
      <xdr:spPr>
        <a:xfrm>
          <a:off x="20383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141732</xdr:rowOff>
    </xdr:from>
    <xdr:to>
      <xdr:col>111</xdr:col>
      <xdr:colOff>177800</xdr:colOff>
      <xdr:row>59</xdr:row>
      <xdr:rowOff>162306</xdr:rowOff>
    </xdr:to>
    <xdr:cxnSp macro="">
      <xdr:nvCxnSpPr>
        <xdr:cNvPr id="471" name="直線コネクタ 470"/>
        <xdr:cNvCxnSpPr/>
      </xdr:nvCxnSpPr>
      <xdr:spPr>
        <a:xfrm flipV="1">
          <a:off x="20434300" y="1025728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129794</xdr:rowOff>
    </xdr:from>
    <xdr:to>
      <xdr:col>102</xdr:col>
      <xdr:colOff>165100</xdr:colOff>
      <xdr:row>60</xdr:row>
      <xdr:rowOff>59944</xdr:rowOff>
    </xdr:to>
    <xdr:sp macro="" textlink="">
      <xdr:nvSpPr>
        <xdr:cNvPr id="472" name="楕円 471"/>
        <xdr:cNvSpPr/>
      </xdr:nvSpPr>
      <xdr:spPr>
        <a:xfrm>
          <a:off x="19494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162306</xdr:rowOff>
    </xdr:from>
    <xdr:to>
      <xdr:col>107</xdr:col>
      <xdr:colOff>50800</xdr:colOff>
      <xdr:row>60</xdr:row>
      <xdr:rowOff>9144</xdr:rowOff>
    </xdr:to>
    <xdr:cxnSp macro="">
      <xdr:nvCxnSpPr>
        <xdr:cNvPr id="473" name="直線コネクタ 472"/>
        <xdr:cNvCxnSpPr/>
      </xdr:nvCxnSpPr>
      <xdr:spPr>
        <a:xfrm flipV="1">
          <a:off x="19545300" y="102778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105935</xdr:rowOff>
    </xdr:from>
    <xdr:ext cx="469744" cy="259045"/>
    <xdr:sp macro="" textlink="">
      <xdr:nvSpPr>
        <xdr:cNvPr id="474" name="n_1aveValue【保健センター・保健所】&#10;一人当たり面積"/>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153941</xdr:rowOff>
    </xdr:from>
    <xdr:ext cx="469744" cy="259045"/>
    <xdr:sp macro="" textlink="">
      <xdr:nvSpPr>
        <xdr:cNvPr id="475" name="n_2aveValue【保健センター・保健所】&#10;一人当たり面積"/>
        <xdr:cNvSpPr txBox="1"/>
      </xdr:nvSpPr>
      <xdr:spPr>
        <a:xfrm>
          <a:off x="20199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124223</xdr:rowOff>
    </xdr:from>
    <xdr:ext cx="469744" cy="259045"/>
    <xdr:sp macro="" textlink="">
      <xdr:nvSpPr>
        <xdr:cNvPr id="476" name="n_3aveValue【保健センター・保健所】&#10;一人当たり面積"/>
        <xdr:cNvSpPr txBox="1"/>
      </xdr:nvSpPr>
      <xdr:spPr>
        <a:xfrm>
          <a:off x="19310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37609</xdr:rowOff>
    </xdr:from>
    <xdr:ext cx="469744" cy="259045"/>
    <xdr:sp macro="" textlink="">
      <xdr:nvSpPr>
        <xdr:cNvPr id="477" name="n_1mainValue【保健センター・保健所】&#10;一人当たり面積"/>
        <xdr:cNvSpPr txBox="1"/>
      </xdr:nvSpPr>
      <xdr:spPr>
        <a:xfrm>
          <a:off x="21075727"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58183</xdr:rowOff>
    </xdr:from>
    <xdr:ext cx="469744" cy="259045"/>
    <xdr:sp macro="" textlink="">
      <xdr:nvSpPr>
        <xdr:cNvPr id="478" name="n_2mainValue【保健センター・保健所】&#10;一人当たり面積"/>
        <xdr:cNvSpPr txBox="1"/>
      </xdr:nvSpPr>
      <xdr:spPr>
        <a:xfrm>
          <a:off x="201994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76471</xdr:rowOff>
    </xdr:from>
    <xdr:ext cx="469744" cy="259045"/>
    <xdr:sp macro="" textlink="">
      <xdr:nvSpPr>
        <xdr:cNvPr id="479" name="n_3mainValue【保健センター・保健所】&#10;一人当たり面積"/>
        <xdr:cNvSpPr txBox="1"/>
      </xdr:nvSpPr>
      <xdr:spPr>
        <a:xfrm>
          <a:off x="19310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0" name="直線コネクタ 4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1" name="テキスト ボックス 4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2" name="直線コネクタ 4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3" name="テキスト ボックス 4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4" name="直線コネクタ 4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5" name="テキスト ボックス 4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6" name="直線コネクタ 4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7" name="テキスト ボックス 4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8" name="直線コネクタ 4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9" name="テキスト ボックス 4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0" name="直線コネクタ 4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1" name="テキスト ボックス 5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05" name="直線コネクタ 504"/>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06"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07" name="直線コネクタ 506"/>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9" name="直線コネクタ 50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510"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11" name="フローチャート: 判断 510"/>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12" name="フローチャート: 判断 511"/>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513" name="フローチャート: 判断 512"/>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514" name="フローチャート: 判断 513"/>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160382</xdr:rowOff>
    </xdr:from>
    <xdr:to>
      <xdr:col>85</xdr:col>
      <xdr:colOff>177800</xdr:colOff>
      <xdr:row>82</xdr:row>
      <xdr:rowOff>90532</xdr:rowOff>
    </xdr:to>
    <xdr:sp macro="" textlink="">
      <xdr:nvSpPr>
        <xdr:cNvPr id="520" name="楕円 519"/>
        <xdr:cNvSpPr/>
      </xdr:nvSpPr>
      <xdr:spPr>
        <a:xfrm>
          <a:off x="162687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138809</xdr:rowOff>
    </xdr:from>
    <xdr:ext cx="405111" cy="259045"/>
    <xdr:sp macro="" textlink="">
      <xdr:nvSpPr>
        <xdr:cNvPr id="521" name="【消防施設】&#10;有形固定資産減価償却率該当値テキスト"/>
        <xdr:cNvSpPr txBox="1"/>
      </xdr:nvSpPr>
      <xdr:spPr>
        <a:xfrm>
          <a:off x="16357600"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26488</xdr:rowOff>
    </xdr:from>
    <xdr:to>
      <xdr:col>81</xdr:col>
      <xdr:colOff>101600</xdr:colOff>
      <xdr:row>82</xdr:row>
      <xdr:rowOff>128088</xdr:rowOff>
    </xdr:to>
    <xdr:sp macro="" textlink="">
      <xdr:nvSpPr>
        <xdr:cNvPr id="522" name="楕円 521"/>
        <xdr:cNvSpPr/>
      </xdr:nvSpPr>
      <xdr:spPr>
        <a:xfrm>
          <a:off x="15430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39732</xdr:rowOff>
    </xdr:from>
    <xdr:to>
      <xdr:col>85</xdr:col>
      <xdr:colOff>127000</xdr:colOff>
      <xdr:row>82</xdr:row>
      <xdr:rowOff>77288</xdr:rowOff>
    </xdr:to>
    <xdr:cxnSp macro="">
      <xdr:nvCxnSpPr>
        <xdr:cNvPr id="523" name="直線コネクタ 522"/>
        <xdr:cNvCxnSpPr/>
      </xdr:nvCxnSpPr>
      <xdr:spPr>
        <a:xfrm flipV="1">
          <a:off x="15481300" y="1409863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64044</xdr:rowOff>
    </xdr:from>
    <xdr:to>
      <xdr:col>76</xdr:col>
      <xdr:colOff>165100</xdr:colOff>
      <xdr:row>82</xdr:row>
      <xdr:rowOff>165644</xdr:rowOff>
    </xdr:to>
    <xdr:sp macro="" textlink="">
      <xdr:nvSpPr>
        <xdr:cNvPr id="524" name="楕円 523"/>
        <xdr:cNvSpPr/>
      </xdr:nvSpPr>
      <xdr:spPr>
        <a:xfrm>
          <a:off x="14541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77288</xdr:rowOff>
    </xdr:from>
    <xdr:to>
      <xdr:col>81</xdr:col>
      <xdr:colOff>50800</xdr:colOff>
      <xdr:row>82</xdr:row>
      <xdr:rowOff>114844</xdr:rowOff>
    </xdr:to>
    <xdr:cxnSp macro="">
      <xdr:nvCxnSpPr>
        <xdr:cNvPr id="525" name="直線コネクタ 524"/>
        <xdr:cNvCxnSpPr/>
      </xdr:nvCxnSpPr>
      <xdr:spPr>
        <a:xfrm flipV="1">
          <a:off x="14592300" y="141361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77107</xdr:rowOff>
    </xdr:from>
    <xdr:to>
      <xdr:col>72</xdr:col>
      <xdr:colOff>38100</xdr:colOff>
      <xdr:row>83</xdr:row>
      <xdr:rowOff>7257</xdr:rowOff>
    </xdr:to>
    <xdr:sp macro="" textlink="">
      <xdr:nvSpPr>
        <xdr:cNvPr id="526" name="楕円 525"/>
        <xdr:cNvSpPr/>
      </xdr:nvSpPr>
      <xdr:spPr>
        <a:xfrm>
          <a:off x="13652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114844</xdr:rowOff>
    </xdr:from>
    <xdr:to>
      <xdr:col>76</xdr:col>
      <xdr:colOff>114300</xdr:colOff>
      <xdr:row>82</xdr:row>
      <xdr:rowOff>127907</xdr:rowOff>
    </xdr:to>
    <xdr:cxnSp macro="">
      <xdr:nvCxnSpPr>
        <xdr:cNvPr id="527" name="直線コネクタ 526"/>
        <xdr:cNvCxnSpPr/>
      </xdr:nvCxnSpPr>
      <xdr:spPr>
        <a:xfrm flipV="1">
          <a:off x="13703300" y="141737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33582</xdr:rowOff>
    </xdr:from>
    <xdr:ext cx="405111" cy="259045"/>
    <xdr:sp macro="" textlink="">
      <xdr:nvSpPr>
        <xdr:cNvPr id="528"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152779</xdr:rowOff>
    </xdr:from>
    <xdr:ext cx="405111" cy="259045"/>
    <xdr:sp macro="" textlink="">
      <xdr:nvSpPr>
        <xdr:cNvPr id="529"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530"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119215</xdr:rowOff>
    </xdr:from>
    <xdr:ext cx="405111" cy="259045"/>
    <xdr:sp macro="" textlink="">
      <xdr:nvSpPr>
        <xdr:cNvPr id="531" name="n_1main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156771</xdr:rowOff>
    </xdr:from>
    <xdr:ext cx="405111" cy="259045"/>
    <xdr:sp macro="" textlink="">
      <xdr:nvSpPr>
        <xdr:cNvPr id="532" name="n_2mainValue【消防施設】&#10;有形固定資産減価償却率"/>
        <xdr:cNvSpPr txBox="1"/>
      </xdr:nvSpPr>
      <xdr:spPr>
        <a:xfrm>
          <a:off x="14389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169834</xdr:rowOff>
    </xdr:from>
    <xdr:ext cx="405111" cy="259045"/>
    <xdr:sp macro="" textlink="">
      <xdr:nvSpPr>
        <xdr:cNvPr id="533" name="n_3mainValue【消防施設】&#10;有形固定資産減価償却率"/>
        <xdr:cNvSpPr txBox="1"/>
      </xdr:nvSpPr>
      <xdr:spPr>
        <a:xfrm>
          <a:off x="13500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57" name="直線コネクタ 556"/>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58"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59" name="直線コネクタ 558"/>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60"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61" name="直線コネクタ 560"/>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562" name="【消防施設】&#10;一人当たり面積平均値テキスト"/>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63" name="フローチャート: 判断 562"/>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64" name="フローチャート: 判断 56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565" name="フローチャート: 判断 564"/>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566" name="フローチャート: 判断 565"/>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7" name="テキスト ボックス 5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36830</xdr:rowOff>
    </xdr:from>
    <xdr:to>
      <xdr:col>116</xdr:col>
      <xdr:colOff>114300</xdr:colOff>
      <xdr:row>83</xdr:row>
      <xdr:rowOff>138430</xdr:rowOff>
    </xdr:to>
    <xdr:sp macro="" textlink="">
      <xdr:nvSpPr>
        <xdr:cNvPr id="572" name="楕円 571"/>
        <xdr:cNvSpPr/>
      </xdr:nvSpPr>
      <xdr:spPr>
        <a:xfrm>
          <a:off x="22110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59707</xdr:rowOff>
    </xdr:from>
    <xdr:ext cx="469744" cy="259045"/>
    <xdr:sp macro="" textlink="">
      <xdr:nvSpPr>
        <xdr:cNvPr id="573" name="【消防施設】&#10;一人当たり面積該当値テキスト"/>
        <xdr:cNvSpPr txBox="1"/>
      </xdr:nvSpPr>
      <xdr:spPr>
        <a:xfrm>
          <a:off x="22199600"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48261</xdr:rowOff>
    </xdr:from>
    <xdr:to>
      <xdr:col>112</xdr:col>
      <xdr:colOff>38100</xdr:colOff>
      <xdr:row>83</xdr:row>
      <xdr:rowOff>149861</xdr:rowOff>
    </xdr:to>
    <xdr:sp macro="" textlink="">
      <xdr:nvSpPr>
        <xdr:cNvPr id="574" name="楕円 573"/>
        <xdr:cNvSpPr/>
      </xdr:nvSpPr>
      <xdr:spPr>
        <a:xfrm>
          <a:off x="21272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87630</xdr:rowOff>
    </xdr:from>
    <xdr:to>
      <xdr:col>116</xdr:col>
      <xdr:colOff>63500</xdr:colOff>
      <xdr:row>83</xdr:row>
      <xdr:rowOff>99061</xdr:rowOff>
    </xdr:to>
    <xdr:cxnSp macro="">
      <xdr:nvCxnSpPr>
        <xdr:cNvPr id="575" name="直線コネクタ 574"/>
        <xdr:cNvCxnSpPr/>
      </xdr:nvCxnSpPr>
      <xdr:spPr>
        <a:xfrm flipV="1">
          <a:off x="21323300" y="143179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576" name="楕円 575"/>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99061</xdr:rowOff>
    </xdr:from>
    <xdr:to>
      <xdr:col>111</xdr:col>
      <xdr:colOff>177800</xdr:colOff>
      <xdr:row>83</xdr:row>
      <xdr:rowOff>114300</xdr:rowOff>
    </xdr:to>
    <xdr:cxnSp macro="">
      <xdr:nvCxnSpPr>
        <xdr:cNvPr id="577" name="直線コネクタ 576"/>
        <xdr:cNvCxnSpPr/>
      </xdr:nvCxnSpPr>
      <xdr:spPr>
        <a:xfrm flipV="1">
          <a:off x="20434300" y="143294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76836</xdr:rowOff>
    </xdr:from>
    <xdr:to>
      <xdr:col>102</xdr:col>
      <xdr:colOff>165100</xdr:colOff>
      <xdr:row>84</xdr:row>
      <xdr:rowOff>6986</xdr:rowOff>
    </xdr:to>
    <xdr:sp macro="" textlink="">
      <xdr:nvSpPr>
        <xdr:cNvPr id="578" name="楕円 577"/>
        <xdr:cNvSpPr/>
      </xdr:nvSpPr>
      <xdr:spPr>
        <a:xfrm>
          <a:off x="19494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114300</xdr:rowOff>
    </xdr:from>
    <xdr:to>
      <xdr:col>107</xdr:col>
      <xdr:colOff>50800</xdr:colOff>
      <xdr:row>83</xdr:row>
      <xdr:rowOff>127636</xdr:rowOff>
    </xdr:to>
    <xdr:cxnSp macro="">
      <xdr:nvCxnSpPr>
        <xdr:cNvPr id="579" name="直線コネクタ 578"/>
        <xdr:cNvCxnSpPr/>
      </xdr:nvCxnSpPr>
      <xdr:spPr>
        <a:xfrm flipV="1">
          <a:off x="19545300" y="143446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580"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93363</xdr:rowOff>
    </xdr:from>
    <xdr:ext cx="469744" cy="259045"/>
    <xdr:sp macro="" textlink="">
      <xdr:nvSpPr>
        <xdr:cNvPr id="581" name="n_2aveValue【消防施設】&#10;一人当たり面積"/>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131463</xdr:rowOff>
    </xdr:from>
    <xdr:ext cx="469744" cy="259045"/>
    <xdr:sp macro="" textlink="">
      <xdr:nvSpPr>
        <xdr:cNvPr id="582" name="n_3aveValue【消防施設】&#10;一人当たり面積"/>
        <xdr:cNvSpPr txBox="1"/>
      </xdr:nvSpPr>
      <xdr:spPr>
        <a:xfrm>
          <a:off x="19310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166388</xdr:rowOff>
    </xdr:from>
    <xdr:ext cx="469744" cy="259045"/>
    <xdr:sp macro="" textlink="">
      <xdr:nvSpPr>
        <xdr:cNvPr id="583" name="n_1mainValue【消防施設】&#10;一人当たり面積"/>
        <xdr:cNvSpPr txBox="1"/>
      </xdr:nvSpPr>
      <xdr:spPr>
        <a:xfrm>
          <a:off x="210757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584" name="n_2mainValue【消防施設】&#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23513</xdr:rowOff>
    </xdr:from>
    <xdr:ext cx="469744" cy="259045"/>
    <xdr:sp macro="" textlink="">
      <xdr:nvSpPr>
        <xdr:cNvPr id="585" name="n_3mainValue【消防施設】&#10;一人当たり面積"/>
        <xdr:cNvSpPr txBox="1"/>
      </xdr:nvSpPr>
      <xdr:spPr>
        <a:xfrm>
          <a:off x="19310427" y="1408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7" name="テキスト ボックス 59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9" name="直線コネクタ 608"/>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10"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1" name="直線コネクタ 61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12"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13" name="直線コネクタ 61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14"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15" name="フローチャート: 判断 614"/>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16" name="フローチャート: 判断 615"/>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617" name="フローチャート: 判断 616"/>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618" name="フローチャート: 判断 617"/>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4" name="楕円 623"/>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625" name="【庁舎】&#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626" name="楕円 625"/>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53339</xdr:rowOff>
    </xdr:to>
    <xdr:cxnSp macro="">
      <xdr:nvCxnSpPr>
        <xdr:cNvPr id="627" name="直線コネクタ 626"/>
        <xdr:cNvCxnSpPr/>
      </xdr:nvCxnSpPr>
      <xdr:spPr>
        <a:xfrm flipV="1">
          <a:off x="15481300" y="176784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91439</xdr:rowOff>
    </xdr:from>
    <xdr:to>
      <xdr:col>76</xdr:col>
      <xdr:colOff>165100</xdr:colOff>
      <xdr:row>102</xdr:row>
      <xdr:rowOff>21589</xdr:rowOff>
    </xdr:to>
    <xdr:sp macro="" textlink="">
      <xdr:nvSpPr>
        <xdr:cNvPr id="628" name="楕円 627"/>
        <xdr:cNvSpPr/>
      </xdr:nvSpPr>
      <xdr:spPr>
        <a:xfrm>
          <a:off x="14541500" y="1740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142239</xdr:rowOff>
    </xdr:from>
    <xdr:to>
      <xdr:col>81</xdr:col>
      <xdr:colOff>50800</xdr:colOff>
      <xdr:row>103</xdr:row>
      <xdr:rowOff>53339</xdr:rowOff>
    </xdr:to>
    <xdr:cxnSp macro="">
      <xdr:nvCxnSpPr>
        <xdr:cNvPr id="629" name="直線コネクタ 628"/>
        <xdr:cNvCxnSpPr/>
      </xdr:nvCxnSpPr>
      <xdr:spPr>
        <a:xfrm>
          <a:off x="14592300" y="17458689"/>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151130</xdr:rowOff>
    </xdr:from>
    <xdr:to>
      <xdr:col>72</xdr:col>
      <xdr:colOff>38100</xdr:colOff>
      <xdr:row>103</xdr:row>
      <xdr:rowOff>81280</xdr:rowOff>
    </xdr:to>
    <xdr:sp macro="" textlink="">
      <xdr:nvSpPr>
        <xdr:cNvPr id="630" name="楕円 629"/>
        <xdr:cNvSpPr/>
      </xdr:nvSpPr>
      <xdr:spPr>
        <a:xfrm>
          <a:off x="13652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142239</xdr:rowOff>
    </xdr:from>
    <xdr:to>
      <xdr:col>76</xdr:col>
      <xdr:colOff>114300</xdr:colOff>
      <xdr:row>103</xdr:row>
      <xdr:rowOff>30480</xdr:rowOff>
    </xdr:to>
    <xdr:cxnSp macro="">
      <xdr:nvCxnSpPr>
        <xdr:cNvPr id="631" name="直線コネクタ 630"/>
        <xdr:cNvCxnSpPr/>
      </xdr:nvCxnSpPr>
      <xdr:spPr>
        <a:xfrm flipV="1">
          <a:off x="13703300" y="17458689"/>
          <a:ext cx="889000" cy="2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632"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633"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146066</xdr:rowOff>
    </xdr:from>
    <xdr:ext cx="405111" cy="259045"/>
    <xdr:sp macro="" textlink="">
      <xdr:nvSpPr>
        <xdr:cNvPr id="634"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635" name="n_1mainValue【庁舎】&#10;有形固定資産減価償却率"/>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38116</xdr:rowOff>
    </xdr:from>
    <xdr:ext cx="405111" cy="259045"/>
    <xdr:sp macro="" textlink="">
      <xdr:nvSpPr>
        <xdr:cNvPr id="636" name="n_2mainValue【庁舎】&#10;有形固定資産減価償却率"/>
        <xdr:cNvSpPr txBox="1"/>
      </xdr:nvSpPr>
      <xdr:spPr>
        <a:xfrm>
          <a:off x="14389744" y="1718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97807</xdr:rowOff>
    </xdr:from>
    <xdr:ext cx="405111" cy="259045"/>
    <xdr:sp macro="" textlink="">
      <xdr:nvSpPr>
        <xdr:cNvPr id="637" name="n_3mainValue【庁舎】&#10;有形固定資産減価償却率"/>
        <xdr:cNvSpPr txBox="1"/>
      </xdr:nvSpPr>
      <xdr:spPr>
        <a:xfrm>
          <a:off x="13500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8" name="直線コネクタ 6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9" name="テキスト ボックス 6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0" name="直線コネクタ 6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1" name="テキスト ボックス 6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2" name="直線コネクタ 6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3" name="テキスト ボックス 6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4" name="直線コネクタ 6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5" name="テキスト ボックス 6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6" name="直線コネクタ 6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7" name="テキスト ボックス 6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8" name="直線コネクタ 6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59" name="テキスト ボックス 658"/>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1" name="テキスト ボックス 66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63" name="直線コネクタ 662"/>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64"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65" name="直線コネクタ 664"/>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66"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67" name="直線コネクタ 666"/>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68"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69" name="フローチャート: 判断 668"/>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70" name="フローチャート: 判断 669"/>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671" name="フローチャート: 判断 670"/>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672" name="フローチャート: 判断 671"/>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99369</xdr:rowOff>
    </xdr:from>
    <xdr:to>
      <xdr:col>116</xdr:col>
      <xdr:colOff>114300</xdr:colOff>
      <xdr:row>109</xdr:row>
      <xdr:rowOff>29519</xdr:rowOff>
    </xdr:to>
    <xdr:sp macro="" textlink="">
      <xdr:nvSpPr>
        <xdr:cNvPr id="678" name="楕円 677"/>
        <xdr:cNvSpPr/>
      </xdr:nvSpPr>
      <xdr:spPr>
        <a:xfrm>
          <a:off x="22110700" y="186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679"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100674</xdr:rowOff>
    </xdr:from>
    <xdr:to>
      <xdr:col>112</xdr:col>
      <xdr:colOff>38100</xdr:colOff>
      <xdr:row>109</xdr:row>
      <xdr:rowOff>30824</xdr:rowOff>
    </xdr:to>
    <xdr:sp macro="" textlink="">
      <xdr:nvSpPr>
        <xdr:cNvPr id="680" name="楕円 679"/>
        <xdr:cNvSpPr/>
      </xdr:nvSpPr>
      <xdr:spPr>
        <a:xfrm>
          <a:off x="21272500" y="186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150169</xdr:rowOff>
    </xdr:from>
    <xdr:to>
      <xdr:col>116</xdr:col>
      <xdr:colOff>63500</xdr:colOff>
      <xdr:row>108</xdr:row>
      <xdr:rowOff>151474</xdr:rowOff>
    </xdr:to>
    <xdr:cxnSp macro="">
      <xdr:nvCxnSpPr>
        <xdr:cNvPr id="681" name="直線コネクタ 680"/>
        <xdr:cNvCxnSpPr/>
      </xdr:nvCxnSpPr>
      <xdr:spPr>
        <a:xfrm flipV="1">
          <a:off x="21323300" y="18666769"/>
          <a:ext cx="8382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102307</xdr:rowOff>
    </xdr:from>
    <xdr:to>
      <xdr:col>107</xdr:col>
      <xdr:colOff>101600</xdr:colOff>
      <xdr:row>109</xdr:row>
      <xdr:rowOff>32457</xdr:rowOff>
    </xdr:to>
    <xdr:sp macro="" textlink="">
      <xdr:nvSpPr>
        <xdr:cNvPr id="682" name="楕円 681"/>
        <xdr:cNvSpPr/>
      </xdr:nvSpPr>
      <xdr:spPr>
        <a:xfrm>
          <a:off x="20383500" y="186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151474</xdr:rowOff>
    </xdr:from>
    <xdr:to>
      <xdr:col>111</xdr:col>
      <xdr:colOff>177800</xdr:colOff>
      <xdr:row>108</xdr:row>
      <xdr:rowOff>153107</xdr:rowOff>
    </xdr:to>
    <xdr:cxnSp macro="">
      <xdr:nvCxnSpPr>
        <xdr:cNvPr id="683" name="直線コネクタ 682"/>
        <xdr:cNvCxnSpPr/>
      </xdr:nvCxnSpPr>
      <xdr:spPr>
        <a:xfrm flipV="1">
          <a:off x="20434300" y="186680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103614</xdr:rowOff>
    </xdr:from>
    <xdr:to>
      <xdr:col>102</xdr:col>
      <xdr:colOff>165100</xdr:colOff>
      <xdr:row>109</xdr:row>
      <xdr:rowOff>33764</xdr:rowOff>
    </xdr:to>
    <xdr:sp macro="" textlink="">
      <xdr:nvSpPr>
        <xdr:cNvPr id="684" name="楕円 683"/>
        <xdr:cNvSpPr/>
      </xdr:nvSpPr>
      <xdr:spPr>
        <a:xfrm>
          <a:off x="19494500" y="186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153107</xdr:rowOff>
    </xdr:from>
    <xdr:to>
      <xdr:col>107</xdr:col>
      <xdr:colOff>50800</xdr:colOff>
      <xdr:row>108</xdr:row>
      <xdr:rowOff>154414</xdr:rowOff>
    </xdr:to>
    <xdr:cxnSp macro="">
      <xdr:nvCxnSpPr>
        <xdr:cNvPr id="685" name="直線コネクタ 684"/>
        <xdr:cNvCxnSpPr/>
      </xdr:nvCxnSpPr>
      <xdr:spPr>
        <a:xfrm flipV="1">
          <a:off x="19545300" y="1866970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686"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687"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688"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21951</xdr:rowOff>
    </xdr:from>
    <xdr:ext cx="469744" cy="259045"/>
    <xdr:sp macro="" textlink="">
      <xdr:nvSpPr>
        <xdr:cNvPr id="689" name="n_1mainValue【庁舎】&#10;一人当たり面積"/>
        <xdr:cNvSpPr txBox="1"/>
      </xdr:nvSpPr>
      <xdr:spPr>
        <a:xfrm>
          <a:off x="21075727" y="1871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23584</xdr:rowOff>
    </xdr:from>
    <xdr:ext cx="469744" cy="259045"/>
    <xdr:sp macro="" textlink="">
      <xdr:nvSpPr>
        <xdr:cNvPr id="690" name="n_2mainValue【庁舎】&#10;一人当たり面積"/>
        <xdr:cNvSpPr txBox="1"/>
      </xdr:nvSpPr>
      <xdr:spPr>
        <a:xfrm>
          <a:off x="20199427" y="187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24891</xdr:rowOff>
    </xdr:from>
    <xdr:ext cx="469744" cy="259045"/>
    <xdr:sp macro="" textlink="">
      <xdr:nvSpPr>
        <xdr:cNvPr id="691" name="n_3mainValue【庁舎】&#10;一人当たり面積"/>
        <xdr:cNvSpPr txBox="1"/>
      </xdr:nvSpPr>
      <xdr:spPr>
        <a:xfrm>
          <a:off x="19310427" y="187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類似団体と比較して特に有形固定資産減価償却</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が高くなっている施設は、体育館・プール、庁舎である。これらについては、耐用年数を経過しつつあるためである。庁舎においては平成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耐震改修を完了し、その後も適切に維持修繕を行っている。体育館・プール及びその他の施設についても、公共施設等総合管理計画に基づき、個別計画を策定し老朽化対策に取り組んでいく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5,540
5,527
241.98
4,860,239
4,747,268
107,259
2,780,437
5,748,227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人口の減少や全国平均を上回る高齢化率（平成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年度末</a:t>
          </a:r>
          <a:r>
            <a:rPr kumimoji="1" lang="en-US" altLang="ja-JP" sz="1100" b="0" i="0" baseline="0">
              <a:solidFill>
                <a:schemeClr val="dk1"/>
              </a:solidFill>
              <a:effectLst/>
              <a:latin typeface="+mn-lt"/>
              <a:ea typeface="+mn-ea"/>
              <a:cs typeface="+mn-cs"/>
            </a:rPr>
            <a:t>41.3%</a:t>
          </a:r>
          <a:r>
            <a:rPr kumimoji="1" lang="ja-JP" altLang="ja-JP" sz="1100" b="0" i="0" baseline="0">
              <a:solidFill>
                <a:schemeClr val="dk1"/>
              </a:solidFill>
              <a:effectLst/>
              <a:latin typeface="+mn-lt"/>
              <a:ea typeface="+mn-ea"/>
              <a:cs typeface="+mn-cs"/>
            </a:rPr>
            <a:t>）等により、財政基盤が弱く、類似団体平均を</a:t>
          </a:r>
          <a:r>
            <a:rPr kumimoji="1" lang="en-US" altLang="ja-JP" sz="1100" b="0" i="0" baseline="0">
              <a:solidFill>
                <a:schemeClr val="dk1"/>
              </a:solidFill>
              <a:effectLst/>
              <a:latin typeface="+mn-lt"/>
              <a:ea typeface="+mn-ea"/>
              <a:cs typeface="+mn-cs"/>
            </a:rPr>
            <a:t>0.06</a:t>
          </a:r>
          <a:r>
            <a:rPr kumimoji="1" lang="ja-JP" altLang="ja-JP" sz="1100" b="0" i="0" baseline="0">
              <a:solidFill>
                <a:schemeClr val="dk1"/>
              </a:solidFill>
              <a:effectLst/>
              <a:latin typeface="+mn-lt"/>
              <a:ea typeface="+mn-ea"/>
              <a:cs typeface="+mn-cs"/>
            </a:rPr>
            <a:t>ポイント下回っている。町税等の徴収業務の強化、町有財産の売り払い等による歳入確保対策及び事務事業全般の見直し等歳出の徹底的な見直しを図り、財政基盤の強化に努める。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146957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公債費の比率が大きいことや、扶助費の増により類似団体平均を</a:t>
          </a:r>
          <a:r>
            <a:rPr kumimoji="1" lang="en-US" altLang="ja-JP" sz="1100" b="0" i="0" baseline="0">
              <a:solidFill>
                <a:schemeClr val="dk1"/>
              </a:solidFill>
              <a:effectLst/>
              <a:latin typeface="+mn-lt"/>
              <a:ea typeface="+mn-ea"/>
              <a:cs typeface="+mn-cs"/>
            </a:rPr>
            <a:t>5.9</a:t>
          </a:r>
          <a:r>
            <a:rPr kumimoji="1" lang="ja-JP" altLang="ja-JP" sz="1100" b="0" i="0" baseline="0">
              <a:solidFill>
                <a:schemeClr val="dk1"/>
              </a:solidFill>
              <a:effectLst/>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75438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5695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12700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7490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102108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88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126238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8804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168165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類似団体平均と同程度となっているものの、全国平均と比較すると約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倍となっている。今後も歳出の徹底的な削減、定員管理の適正化及び給与制度や諸手当の更なる適正化に努め一層の削減を図る。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77648</xdr:rowOff>
    </xdr:from>
    <xdr:to>
      <xdr:col>23</xdr:col>
      <xdr:colOff>133350</xdr:colOff>
      <xdr:row>84</xdr:row>
      <xdr:rowOff>98037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479448"/>
          <a:ext cx="838200" cy="2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26645</xdr:rowOff>
    </xdr:from>
    <xdr:to>
      <xdr:col>19</xdr:col>
      <xdr:colOff>133350</xdr:colOff>
      <xdr:row>84</xdr:row>
      <xdr:rowOff>98037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28445"/>
          <a:ext cx="889000" cy="7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16988</xdr:rowOff>
    </xdr:from>
    <xdr:to>
      <xdr:col>15</xdr:col>
      <xdr:colOff>82550</xdr:colOff>
      <xdr:row>84</xdr:row>
      <xdr:rowOff>26645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18788"/>
          <a:ext cx="889000" cy="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79632</xdr:rowOff>
    </xdr:from>
    <xdr:to>
      <xdr:col>11</xdr:col>
      <xdr:colOff>31750</xdr:colOff>
      <xdr:row>84</xdr:row>
      <xdr:rowOff>16988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09982"/>
          <a:ext cx="889000" cy="10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26848</xdr:rowOff>
    </xdr:from>
    <xdr:to>
      <xdr:col>23</xdr:col>
      <xdr:colOff>184150</xdr:colOff>
      <xdr:row>84</xdr:row>
      <xdr:rowOff>128448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2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43375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7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47237</xdr:rowOff>
    </xdr:from>
    <xdr:to>
      <xdr:col>19</xdr:col>
      <xdr:colOff>184150</xdr:colOff>
      <xdr:row>84</xdr:row>
      <xdr:rowOff>148837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159014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1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147295</xdr:rowOff>
    </xdr:from>
    <xdr:to>
      <xdr:col>15</xdr:col>
      <xdr:colOff>133350</xdr:colOff>
      <xdr:row>84</xdr:row>
      <xdr:rowOff>77445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87622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137638</xdr:rowOff>
    </xdr:from>
    <xdr:to>
      <xdr:col>11</xdr:col>
      <xdr:colOff>82550</xdr:colOff>
      <xdr:row>84</xdr:row>
      <xdr:rowOff>67788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3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28832</xdr:rowOff>
    </xdr:from>
    <xdr:to>
      <xdr:col>7</xdr:col>
      <xdr:colOff>31750</xdr:colOff>
      <xdr:row>83</xdr:row>
      <xdr:rowOff>130432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140609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2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当町は職員数が少ないため、経験年数階層の分布が数値に大きく影響するが、類似団体平均を</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ポイント、全国町村平均を</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ポイント下回っている。今後も社会情勢や地方公務員制度の動向を踏まえ、給与や諸手当の適正化に努める。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50377</xdr:rowOff>
    </xdr:from>
    <xdr:to>
      <xdr:col>81</xdr:col>
      <xdr:colOff>44450</xdr:colOff>
      <xdr:row>84</xdr:row>
      <xdr:rowOff>66463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521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66463</xdr:rowOff>
    </xdr:from>
    <xdr:to>
      <xdr:col>77</xdr:col>
      <xdr:colOff>44450</xdr:colOff>
      <xdr:row>84</xdr:row>
      <xdr:rowOff>146896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46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26246</xdr:rowOff>
    </xdr:from>
    <xdr:to>
      <xdr:col>72</xdr:col>
      <xdr:colOff>203200</xdr:colOff>
      <xdr:row>84</xdr:row>
      <xdr:rowOff>146896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428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141393</xdr:rowOff>
    </xdr:from>
    <xdr:to>
      <xdr:col>68</xdr:col>
      <xdr:colOff>152400</xdr:colOff>
      <xdr:row>84</xdr:row>
      <xdr:rowOff>26246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37174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171027</xdr:rowOff>
    </xdr:from>
    <xdr:to>
      <xdr:col>81</xdr:col>
      <xdr:colOff>95250</xdr:colOff>
      <xdr:row>84</xdr:row>
      <xdr:rowOff>101177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16104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15663</xdr:rowOff>
    </xdr:from>
    <xdr:to>
      <xdr:col>77</xdr:col>
      <xdr:colOff>95250</xdr:colOff>
      <xdr:row>84</xdr:row>
      <xdr:rowOff>117263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127440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96096</xdr:rowOff>
    </xdr:from>
    <xdr:to>
      <xdr:col>73</xdr:col>
      <xdr:colOff>44450</xdr:colOff>
      <xdr:row>85</xdr:row>
      <xdr:rowOff>26246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36423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146896</xdr:rowOff>
    </xdr:from>
    <xdr:to>
      <xdr:col>68</xdr:col>
      <xdr:colOff>203200</xdr:colOff>
      <xdr:row>84</xdr:row>
      <xdr:rowOff>77046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87223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90593</xdr:rowOff>
    </xdr:from>
    <xdr:to>
      <xdr:col>64</xdr:col>
      <xdr:colOff>152400</xdr:colOff>
      <xdr:row>84</xdr:row>
      <xdr:rowOff>20743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30920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集中改革プランにより職員数の抑制を図り、組織の見直しをすることで課等の統廃合を推進し簡素で効率的な行政運営を目指してきた。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現状では類似団体と比較すると </a:t>
          </a:r>
          <a:r>
            <a:rPr kumimoji="1" lang="en-US" altLang="ja-JP" sz="1100" b="0" i="0" baseline="0">
              <a:solidFill>
                <a:schemeClr val="dk1"/>
              </a:solidFill>
              <a:effectLst/>
              <a:latin typeface="+mn-lt"/>
              <a:ea typeface="+mn-ea"/>
              <a:cs typeface="+mn-cs"/>
            </a:rPr>
            <a:t>1.15</a:t>
          </a:r>
          <a:r>
            <a:rPr kumimoji="1" lang="ja-JP" altLang="ja-JP" sz="1100" b="0" i="0" baseline="0">
              <a:solidFill>
                <a:schemeClr val="dk1"/>
              </a:solidFill>
              <a:effectLst/>
              <a:latin typeface="+mn-lt"/>
              <a:ea typeface="+mn-ea"/>
              <a:cs typeface="+mn-cs"/>
            </a:rPr>
            <a:t>人下回っている状況である。今後は再任用職員の動向も踏まえ、年齢構成のバランスに配慮し、行政サービスを低下させないよう行政需要や社会情勢の変化に対応しながら定員管理の適正化に努める。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137995</xdr:rowOff>
    </xdr:from>
    <xdr:to>
      <xdr:col>81</xdr:col>
      <xdr:colOff>44450</xdr:colOff>
      <xdr:row>61</xdr:row>
      <xdr:rowOff>152473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59644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109728</xdr:rowOff>
    </xdr:from>
    <xdr:to>
      <xdr:col>77</xdr:col>
      <xdr:colOff>44450</xdr:colOff>
      <xdr:row>61</xdr:row>
      <xdr:rowOff>152473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68178"/>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109038</xdr:rowOff>
    </xdr:from>
    <xdr:to>
      <xdr:col>72</xdr:col>
      <xdr:colOff>203200</xdr:colOff>
      <xdr:row>61</xdr:row>
      <xdr:rowOff>109728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67488"/>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70431</xdr:rowOff>
    </xdr:from>
    <xdr:to>
      <xdr:col>68</xdr:col>
      <xdr:colOff>152400</xdr:colOff>
      <xdr:row>61</xdr:row>
      <xdr:rowOff>109038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28881"/>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87195</xdr:rowOff>
    </xdr:from>
    <xdr:to>
      <xdr:col>81</xdr:col>
      <xdr:colOff>95250</xdr:colOff>
      <xdr:row>62</xdr:row>
      <xdr:rowOff>17345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103722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9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101673</xdr:rowOff>
    </xdr:from>
    <xdr:to>
      <xdr:col>77</xdr:col>
      <xdr:colOff>95250</xdr:colOff>
      <xdr:row>62</xdr:row>
      <xdr:rowOff>31823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6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42000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32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58928</xdr:rowOff>
    </xdr:from>
    <xdr:to>
      <xdr:col>73</xdr:col>
      <xdr:colOff>44450</xdr:colOff>
      <xdr:row>61</xdr:row>
      <xdr:rowOff>160528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170705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58238</xdr:rowOff>
    </xdr:from>
    <xdr:to>
      <xdr:col>68</xdr:col>
      <xdr:colOff>203200</xdr:colOff>
      <xdr:row>61</xdr:row>
      <xdr:rowOff>159838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170015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19631</xdr:rowOff>
    </xdr:from>
    <xdr:to>
      <xdr:col>64</xdr:col>
      <xdr:colOff>152400</xdr:colOff>
      <xdr:row>61</xdr:row>
      <xdr:rowOff>121231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131408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24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繰上償還等の実施により、償還額の平準化対策を講じているが、類似団体平均を</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ポイント、全国平均を</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ポイント上回っている。一部事務組合の負担金の減少等により、平成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年度をピークに減少</a:t>
          </a:r>
          <a:r>
            <a:rPr kumimoji="1" lang="ja-JP" altLang="en-US" sz="1100" b="0" i="0" baseline="0">
              <a:solidFill>
                <a:schemeClr val="dk1"/>
              </a:solidFill>
              <a:effectLst/>
              <a:latin typeface="+mn-lt"/>
              <a:ea typeface="+mn-ea"/>
              <a:cs typeface="+mn-cs"/>
            </a:rPr>
            <a:t>傾向</a:t>
          </a:r>
          <a:r>
            <a:rPr kumimoji="1" lang="ja-JP" altLang="ja-JP" sz="1100" b="0" i="0" baseline="0">
              <a:solidFill>
                <a:schemeClr val="dk1"/>
              </a:solidFill>
              <a:effectLst/>
              <a:latin typeface="+mn-lt"/>
              <a:ea typeface="+mn-ea"/>
              <a:cs typeface="+mn-cs"/>
            </a:rPr>
            <a:t>に転じているが、</a:t>
          </a:r>
          <a:r>
            <a:rPr kumimoji="1" lang="ja-JP" altLang="en-US" sz="1100" b="0" i="0" baseline="0">
              <a:solidFill>
                <a:schemeClr val="dk1"/>
              </a:solidFill>
              <a:effectLst/>
              <a:latin typeface="+mn-lt"/>
              <a:ea typeface="+mn-ea"/>
              <a:cs typeface="+mn-cs"/>
            </a:rPr>
            <a:t>対前年比</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ポイントの増加となった。</a:t>
          </a:r>
          <a:r>
            <a:rPr kumimoji="1" lang="ja-JP" altLang="ja-JP" sz="1100" b="0" i="0" baseline="0">
              <a:solidFill>
                <a:schemeClr val="dk1"/>
              </a:solidFill>
              <a:effectLst/>
              <a:latin typeface="+mn-lt"/>
              <a:ea typeface="+mn-ea"/>
              <a:cs typeface="+mn-cs"/>
            </a:rPr>
            <a:t>今後も</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緊急度・住民ニーズを的確に把握した事業の選択、新規発行債の抑制等により実質公債費比率の適正化に努める。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153416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780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153416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7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42</xdr:row>
      <xdr:rowOff>15748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828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68834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1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18034</xdr:rowOff>
    </xdr:from>
    <xdr:to>
      <xdr:col>64</xdr:col>
      <xdr:colOff>152400</xdr:colOff>
      <xdr:row>42</xdr:row>
      <xdr:rowOff>119634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104411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地方債の現在高の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及び充当可能基金の</a:t>
          </a:r>
          <a:r>
            <a:rPr kumimoji="1" lang="ja-JP" altLang="en-US" sz="1100" b="0" i="0" baseline="0">
              <a:solidFill>
                <a:schemeClr val="dk1"/>
              </a:solidFill>
              <a:effectLst/>
              <a:latin typeface="+mn-lt"/>
              <a:ea typeface="+mn-ea"/>
              <a:cs typeface="+mn-cs"/>
            </a:rPr>
            <a:t>減額</a:t>
          </a:r>
          <a:r>
            <a:rPr kumimoji="1" lang="ja-JP" altLang="ja-JP" sz="1100" b="0" i="0" baseline="0">
              <a:solidFill>
                <a:schemeClr val="dk1"/>
              </a:solidFill>
              <a:effectLst/>
              <a:latin typeface="+mn-lt"/>
              <a:ea typeface="+mn-ea"/>
              <a:cs typeface="+mn-cs"/>
            </a:rPr>
            <a:t>等により、対前年比</a:t>
          </a:r>
          <a:r>
            <a:rPr kumimoji="1" lang="en-US" altLang="ja-JP" sz="1100" b="0" i="0" baseline="0">
              <a:solidFill>
                <a:schemeClr val="dk1"/>
              </a:solidFill>
              <a:effectLst/>
              <a:latin typeface="+mn-lt"/>
              <a:ea typeface="+mn-ea"/>
              <a:cs typeface="+mn-cs"/>
            </a:rPr>
            <a:t>16.9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、類似団体平均と比較</a:t>
          </a:r>
          <a:r>
            <a:rPr kumimoji="1" lang="ja-JP" altLang="en-US" sz="1100" b="0" i="0" baseline="0">
              <a:solidFill>
                <a:schemeClr val="dk1"/>
              </a:solidFill>
              <a:effectLst/>
              <a:latin typeface="+mn-lt"/>
              <a:ea typeface="+mn-ea"/>
              <a:cs typeface="+mn-cs"/>
            </a:rPr>
            <a:t>しても</a:t>
          </a:r>
          <a:r>
            <a:rPr kumimoji="1" lang="ja-JP" altLang="ja-JP" sz="1100" b="0" i="0" baseline="0">
              <a:solidFill>
                <a:schemeClr val="dk1"/>
              </a:solidFill>
              <a:effectLst/>
              <a:latin typeface="+mn-lt"/>
              <a:ea typeface="+mn-ea"/>
              <a:cs typeface="+mn-cs"/>
            </a:rPr>
            <a:t>非常に高い比率となっている。今後</a:t>
          </a:r>
          <a:r>
            <a:rPr kumimoji="1" lang="ja-JP" altLang="en-US" sz="1100" b="0" i="0" baseline="0">
              <a:solidFill>
                <a:schemeClr val="dk1"/>
              </a:solidFill>
              <a:effectLst/>
              <a:latin typeface="+mn-lt"/>
              <a:ea typeface="+mn-ea"/>
              <a:cs typeface="+mn-cs"/>
            </a:rPr>
            <a:t>はさらに</a:t>
          </a:r>
          <a:r>
            <a:rPr kumimoji="1" lang="ja-JP" altLang="ja-JP" sz="1100" b="0" i="0" baseline="0">
              <a:solidFill>
                <a:schemeClr val="dk1"/>
              </a:solidFill>
              <a:effectLst/>
              <a:latin typeface="+mn-lt"/>
              <a:ea typeface="+mn-ea"/>
              <a:cs typeface="+mn-cs"/>
            </a:rPr>
            <a:t>、新規発行債の抑制、計画的な繰上償還等の実施により地方債現在高の減少、さらには充当可能基金の増額を図り将来負担比率適正化に努める。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85903</xdr:rowOff>
    </xdr:from>
    <xdr:to>
      <xdr:col>81</xdr:col>
      <xdr:colOff>44450</xdr:colOff>
      <xdr:row>16</xdr:row>
      <xdr:rowOff>77572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2657653"/>
          <a:ext cx="838200" cy="1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85903</xdr:rowOff>
    </xdr:from>
    <xdr:to>
      <xdr:col>77</xdr:col>
      <xdr:colOff>44450</xdr:colOff>
      <xdr:row>16</xdr:row>
      <xdr:rowOff>15799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65765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15799</xdr:rowOff>
    </xdr:from>
    <xdr:to>
      <xdr:col>72</xdr:col>
      <xdr:colOff>203200</xdr:colOff>
      <xdr:row>16</xdr:row>
      <xdr:rowOff>17729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758999"/>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17729</xdr:rowOff>
    </xdr:from>
    <xdr:to>
      <xdr:col>68</xdr:col>
      <xdr:colOff>152400</xdr:colOff>
      <xdr:row>16</xdr:row>
      <xdr:rowOff>170231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760929"/>
          <a:ext cx="8890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26772</xdr:rowOff>
    </xdr:from>
    <xdr:to>
      <xdr:col>81</xdr:col>
      <xdr:colOff>95250</xdr:colOff>
      <xdr:row>16</xdr:row>
      <xdr:rowOff>128372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7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170299</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74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35103</xdr:rowOff>
    </xdr:from>
    <xdr:to>
      <xdr:col>77</xdr:col>
      <xdr:colOff>95250</xdr:colOff>
      <xdr:row>15</xdr:row>
      <xdr:rowOff>136703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6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121480</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693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138379</xdr:rowOff>
    </xdr:from>
    <xdr:to>
      <xdr:col>68</xdr:col>
      <xdr:colOff>203200</xdr:colOff>
      <xdr:row>16</xdr:row>
      <xdr:rowOff>68529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7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53306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79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119431</xdr:rowOff>
    </xdr:from>
    <xdr:to>
      <xdr:col>64</xdr:col>
      <xdr:colOff>152400</xdr:colOff>
      <xdr:row>17</xdr:row>
      <xdr:rowOff>49581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34358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94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5,540
5,527
241.98
4,860,239
4,747,268
107,259
2,780,437
5,748,227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前年度を</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下回ったが</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ポイント上回っている。引き続き定員適正化計画に基づく定員管理及び給与制度や諸手当の更なる適正化に努める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指定管理者制度の導入による施設管理費の削減等を図っているが類似団体平均を</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ポイント上回っている。今後も事務事業の廃止・縮小等の見直しを進め経常経費の削減に努める。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02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17</xdr:row>
      <xdr:rowOff>88138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79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129286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79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129286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662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78486</xdr:rowOff>
    </xdr:from>
    <xdr:to>
      <xdr:col>69</xdr:col>
      <xdr:colOff>142875</xdr:colOff>
      <xdr:row>18</xdr:row>
      <xdr:rowOff>8636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164863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前年度と同程度であるが、社会福祉費及び児童福祉費に対する扶助費が年々増加傾向にある。今後も扶助制度の適正化に努める。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介護保険事業勘定特別会計及び町立病院の診療所化に伴う特別会計への繰出金が増加し、類似団体平均を</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ポイント上回っている。引き続き定員適正化計画に基づく定員管理の適正化に努め、特別会計への繰出金の抑制に努める。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120142</xdr:rowOff>
    </xdr:from>
    <xdr:to>
      <xdr:col>82</xdr:col>
      <xdr:colOff>107950</xdr:colOff>
      <xdr:row>58</xdr:row>
      <xdr:rowOff>53848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89279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56134</xdr:rowOff>
    </xdr:from>
    <xdr:to>
      <xdr:col>78</xdr:col>
      <xdr:colOff>69850</xdr:colOff>
      <xdr:row>57</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828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56134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783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xdr:rowOff>
    </xdr:from>
    <xdr:to>
      <xdr:col>69</xdr:col>
      <xdr:colOff>92075</xdr:colOff>
      <xdr:row>57</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7830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xdr:rowOff>
    </xdr:from>
    <xdr:to>
      <xdr:col>82</xdr:col>
      <xdr:colOff>158750</xdr:colOff>
      <xdr:row>58</xdr:row>
      <xdr:rowOff>104648</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146575</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69342</xdr:rowOff>
    </xdr:from>
    <xdr:to>
      <xdr:col>78</xdr:col>
      <xdr:colOff>120650</xdr:colOff>
      <xdr:row>57</xdr:row>
      <xdr:rowOff>170942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155719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92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91711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45991</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補助費の大半を占める一部事務組合に対する負担金の減少、町単独補助金の見直し等により類似団体平均を</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ポイント下回っている。今後も補助金の必要性、効果等を検証し更なる縮減に努める。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221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90424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221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90424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町道改良事業債等の償還終了に伴い、償還額は減少傾向にあり、前年度を</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ポイント下回っている。今後も新規発行債の抑制による公債費負担の平準化に努める。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77</xdr:row>
      <xdr:rowOff>149861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347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149861</xdr:rowOff>
    </xdr:from>
    <xdr:to>
      <xdr:col>19</xdr:col>
      <xdr:colOff>187325</xdr:colOff>
      <xdr:row>77</xdr:row>
      <xdr:rowOff>153670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351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34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340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99061</xdr:rowOff>
    </xdr:from>
    <xdr:to>
      <xdr:col>20</xdr:col>
      <xdr:colOff>38100</xdr:colOff>
      <xdr:row>78</xdr:row>
      <xdr:rowOff>29211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13988</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160020</xdr:rowOff>
    </xdr:from>
    <xdr:to>
      <xdr:col>6</xdr:col>
      <xdr:colOff>171450</xdr:colOff>
      <xdr:row>78</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74947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特別会計に対する繰出金の増加により類似団体平均を</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91077</xdr:rowOff>
    </xdr:from>
    <xdr:to>
      <xdr:col>82</xdr:col>
      <xdr:colOff>107950</xdr:colOff>
      <xdr:row>76</xdr:row>
      <xdr:rowOff>136798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2127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32294</xdr:rowOff>
    </xdr:from>
    <xdr:to>
      <xdr:col>78</xdr:col>
      <xdr:colOff>69850</xdr:colOff>
      <xdr:row>76</xdr:row>
      <xdr:rowOff>91077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624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158024</xdr:rowOff>
    </xdr:from>
    <xdr:to>
      <xdr:col>73</xdr:col>
      <xdr:colOff>180975</xdr:colOff>
      <xdr:row>76</xdr:row>
      <xdr:rowOff>32294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167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158024</xdr:rowOff>
    </xdr:from>
    <xdr:to>
      <xdr:col>69</xdr:col>
      <xdr:colOff>92075</xdr:colOff>
      <xdr:row>75</xdr:row>
      <xdr:rowOff>171087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0167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85998</xdr:rowOff>
    </xdr:from>
    <xdr:to>
      <xdr:col>82</xdr:col>
      <xdr:colOff>158750</xdr:colOff>
      <xdr:row>77</xdr:row>
      <xdr:rowOff>16148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58075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40277</xdr:rowOff>
    </xdr:from>
    <xdr:to>
      <xdr:col>78</xdr:col>
      <xdr:colOff>120650</xdr:colOff>
      <xdr:row>76</xdr:row>
      <xdr:rowOff>141877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126654</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15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152944</xdr:rowOff>
    </xdr:from>
    <xdr:to>
      <xdr:col>74</xdr:col>
      <xdr:colOff>31750</xdr:colOff>
      <xdr:row>76</xdr:row>
      <xdr:rowOff>83094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67871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107224</xdr:rowOff>
    </xdr:from>
    <xdr:to>
      <xdr:col>69</xdr:col>
      <xdr:colOff>142875</xdr:colOff>
      <xdr:row>76</xdr:row>
      <xdr:rowOff>37374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22151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120287</xdr:rowOff>
    </xdr:from>
    <xdr:to>
      <xdr:col>65</xdr:col>
      <xdr:colOff>53975</xdr:colOff>
      <xdr:row>76</xdr:row>
      <xdr:rowOff>50437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35214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113777</xdr:rowOff>
    </xdr:from>
    <xdr:to>
      <xdr:col>29</xdr:col>
      <xdr:colOff>127000</xdr:colOff>
      <xdr:row>16</xdr:row>
      <xdr:rowOff>120984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04602"/>
          <a:ext cx="647700" cy="7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98555</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89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120984</xdr:rowOff>
    </xdr:from>
    <xdr:to>
      <xdr:col>26</xdr:col>
      <xdr:colOff>50800</xdr:colOff>
      <xdr:row>17</xdr:row>
      <xdr:rowOff>2569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11809"/>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2569</xdr:rowOff>
    </xdr:from>
    <xdr:to>
      <xdr:col>22</xdr:col>
      <xdr:colOff>114300</xdr:colOff>
      <xdr:row>17</xdr:row>
      <xdr:rowOff>74098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64844"/>
          <a:ext cx="698500" cy="7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50929</xdr:rowOff>
    </xdr:from>
    <xdr:to>
      <xdr:col>18</xdr:col>
      <xdr:colOff>177800</xdr:colOff>
      <xdr:row>17</xdr:row>
      <xdr:rowOff>74098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013204"/>
          <a:ext cx="698500" cy="2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62977</xdr:rowOff>
    </xdr:from>
    <xdr:to>
      <xdr:col>29</xdr:col>
      <xdr:colOff>177800</xdr:colOff>
      <xdr:row>16</xdr:row>
      <xdr:rowOff>164577</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5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79504</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69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70184</xdr:rowOff>
    </xdr:from>
    <xdr:to>
      <xdr:col>26</xdr:col>
      <xdr:colOff>101600</xdr:colOff>
      <xdr:row>17</xdr:row>
      <xdr:rowOff>334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6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10511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62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123219</xdr:rowOff>
    </xdr:from>
    <xdr:to>
      <xdr:col>22</xdr:col>
      <xdr:colOff>165100</xdr:colOff>
      <xdr:row>17</xdr:row>
      <xdr:rowOff>53369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1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38146</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0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23298</xdr:rowOff>
    </xdr:from>
    <xdr:to>
      <xdr:col>19</xdr:col>
      <xdr:colOff>38100</xdr:colOff>
      <xdr:row>17</xdr:row>
      <xdr:rowOff>124898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8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109675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7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xdr:rowOff>
    </xdr:from>
    <xdr:to>
      <xdr:col>15</xdr:col>
      <xdr:colOff>101600</xdr:colOff>
      <xdr:row>17</xdr:row>
      <xdr:rowOff>101729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6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86506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04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245643</xdr:rowOff>
    </xdr:from>
    <xdr:to>
      <xdr:col>29</xdr:col>
      <xdr:colOff>127000</xdr:colOff>
      <xdr:row>34</xdr:row>
      <xdr:rowOff>269777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513093"/>
          <a:ext cx="647700" cy="2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254555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2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245643</xdr:rowOff>
    </xdr:from>
    <xdr:to>
      <xdr:col>26</xdr:col>
      <xdr:colOff>50800</xdr:colOff>
      <xdr:row>34</xdr:row>
      <xdr:rowOff>276134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13093"/>
          <a:ext cx="698500" cy="30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276134</xdr:rowOff>
    </xdr:from>
    <xdr:to>
      <xdr:col>22</xdr:col>
      <xdr:colOff>114300</xdr:colOff>
      <xdr:row>34</xdr:row>
      <xdr:rowOff>295587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543584"/>
          <a:ext cx="698500" cy="1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265727</xdr:rowOff>
    </xdr:from>
    <xdr:to>
      <xdr:col>18</xdr:col>
      <xdr:colOff>177800</xdr:colOff>
      <xdr:row>34</xdr:row>
      <xdr:rowOff>295587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33177"/>
          <a:ext cx="698500" cy="2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218977</xdr:rowOff>
    </xdr:from>
    <xdr:to>
      <xdr:col>29</xdr:col>
      <xdr:colOff>177800</xdr:colOff>
      <xdr:row>34</xdr:row>
      <xdr:rowOff>320577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8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64054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3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194844</xdr:rowOff>
    </xdr:from>
    <xdr:to>
      <xdr:col>26</xdr:col>
      <xdr:colOff>101600</xdr:colOff>
      <xdr:row>34</xdr:row>
      <xdr:rowOff>296444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62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306621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3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225334</xdr:rowOff>
    </xdr:from>
    <xdr:to>
      <xdr:col>22</xdr:col>
      <xdr:colOff>165100</xdr:colOff>
      <xdr:row>34</xdr:row>
      <xdr:rowOff>326934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92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337111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6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244787</xdr:rowOff>
    </xdr:from>
    <xdr:to>
      <xdr:col>19</xdr:col>
      <xdr:colOff>38100</xdr:colOff>
      <xdr:row>35</xdr:row>
      <xdr:rowOff>3487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1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13664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214928</xdr:rowOff>
    </xdr:from>
    <xdr:to>
      <xdr:col>15</xdr:col>
      <xdr:colOff>101600</xdr:colOff>
      <xdr:row>34</xdr:row>
      <xdr:rowOff>316528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82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326705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5,540
5,527
241.98
4,860,239
4,747,268
107,259
2,780,437
5,748,227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145910</xdr:rowOff>
    </xdr:from>
    <xdr:to>
      <xdr:col>24</xdr:col>
      <xdr:colOff>63500</xdr:colOff>
      <xdr:row>36</xdr:row>
      <xdr:rowOff>21514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46660"/>
          <a:ext cx="8382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145910</xdr:rowOff>
    </xdr:from>
    <xdr:to>
      <xdr:col>19</xdr:col>
      <xdr:colOff>177800</xdr:colOff>
      <xdr:row>36</xdr:row>
      <xdr:rowOff>9154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6660"/>
          <a:ext cx="8890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160830</xdr:rowOff>
    </xdr:from>
    <xdr:to>
      <xdr:col>15</xdr:col>
      <xdr:colOff>50800</xdr:colOff>
      <xdr:row>36</xdr:row>
      <xdr:rowOff>9154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61580"/>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160830</xdr:rowOff>
    </xdr:from>
    <xdr:to>
      <xdr:col>10</xdr:col>
      <xdr:colOff>114300</xdr:colOff>
      <xdr:row>36</xdr:row>
      <xdr:rowOff>36929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158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142164</xdr:rowOff>
    </xdr:from>
    <xdr:to>
      <xdr:col>24</xdr:col>
      <xdr:colOff>114300</xdr:colOff>
      <xdr:row>36</xdr:row>
      <xdr:rowOff>72314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120591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95110</xdr:rowOff>
    </xdr:from>
    <xdr:to>
      <xdr:col>20</xdr:col>
      <xdr:colOff>38100</xdr:colOff>
      <xdr:row>36</xdr:row>
      <xdr:rowOff>25260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16387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8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129804</xdr:rowOff>
    </xdr:from>
    <xdr:to>
      <xdr:col>15</xdr:col>
      <xdr:colOff>101600</xdr:colOff>
      <xdr:row>36</xdr:row>
      <xdr:rowOff>59954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51081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2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110030</xdr:rowOff>
    </xdr:from>
    <xdr:to>
      <xdr:col>10</xdr:col>
      <xdr:colOff>165100</xdr:colOff>
      <xdr:row>36</xdr:row>
      <xdr:rowOff>40180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31307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0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157579</xdr:rowOff>
    </xdr:from>
    <xdr:to>
      <xdr:col>6</xdr:col>
      <xdr:colOff>38100</xdr:colOff>
      <xdr:row>36</xdr:row>
      <xdr:rowOff>87729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78856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5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123026</xdr:rowOff>
    </xdr:from>
    <xdr:to>
      <xdr:col>24</xdr:col>
      <xdr:colOff>63500</xdr:colOff>
      <xdr:row>55</xdr:row>
      <xdr:rowOff>6596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381326"/>
          <a:ext cx="838200" cy="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123026</xdr:rowOff>
    </xdr:from>
    <xdr:to>
      <xdr:col>19</xdr:col>
      <xdr:colOff>177800</xdr:colOff>
      <xdr:row>55</xdr:row>
      <xdr:rowOff>17568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381326"/>
          <a:ext cx="889000" cy="6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17568</xdr:rowOff>
    </xdr:from>
    <xdr:to>
      <xdr:col>15</xdr:col>
      <xdr:colOff>50800</xdr:colOff>
      <xdr:row>55</xdr:row>
      <xdr:rowOff>68272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47318"/>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68272</xdr:rowOff>
    </xdr:from>
    <xdr:to>
      <xdr:col>10</xdr:col>
      <xdr:colOff>114300</xdr:colOff>
      <xdr:row>55</xdr:row>
      <xdr:rowOff>151400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98022"/>
          <a:ext cx="889000" cy="8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127246</xdr:rowOff>
    </xdr:from>
    <xdr:to>
      <xdr:col>24</xdr:col>
      <xdr:colOff>114300</xdr:colOff>
      <xdr:row>55</xdr:row>
      <xdr:rowOff>57396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105673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6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72226</xdr:rowOff>
    </xdr:from>
    <xdr:to>
      <xdr:col>20</xdr:col>
      <xdr:colOff>38100</xdr:colOff>
      <xdr:row>55</xdr:row>
      <xdr:rowOff>2376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18903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0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138218</xdr:rowOff>
    </xdr:from>
    <xdr:to>
      <xdr:col>15</xdr:col>
      <xdr:colOff>101600</xdr:colOff>
      <xdr:row>55</xdr:row>
      <xdr:rowOff>68368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84895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7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17472</xdr:rowOff>
    </xdr:from>
    <xdr:to>
      <xdr:col>10</xdr:col>
      <xdr:colOff>165100</xdr:colOff>
      <xdr:row>55</xdr:row>
      <xdr:rowOff>119072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4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135599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2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100600</xdr:rowOff>
    </xdr:from>
    <xdr:to>
      <xdr:col>6</xdr:col>
      <xdr:colOff>38100</xdr:colOff>
      <xdr:row>56</xdr:row>
      <xdr:rowOff>30750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21877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2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5237</xdr:rowOff>
    </xdr:from>
    <xdr:to>
      <xdr:col>24</xdr:col>
      <xdr:colOff>63500</xdr:colOff>
      <xdr:row>77</xdr:row>
      <xdr:rowOff>114303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206887"/>
          <a:ext cx="838200" cy="10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114303</xdr:rowOff>
    </xdr:from>
    <xdr:to>
      <xdr:col>19</xdr:col>
      <xdr:colOff>177800</xdr:colOff>
      <xdr:row>77</xdr:row>
      <xdr:rowOff>158262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15953"/>
          <a:ext cx="889000" cy="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50867</xdr:rowOff>
    </xdr:from>
    <xdr:to>
      <xdr:col>15</xdr:col>
      <xdr:colOff>50800</xdr:colOff>
      <xdr:row>77</xdr:row>
      <xdr:rowOff>158262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252517"/>
          <a:ext cx="889000" cy="10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50867</xdr:rowOff>
    </xdr:from>
    <xdr:to>
      <xdr:col>10</xdr:col>
      <xdr:colOff>114300</xdr:colOff>
      <xdr:row>77</xdr:row>
      <xdr:rowOff>54020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252517"/>
          <a:ext cx="889000" cy="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125887</xdr:rowOff>
    </xdr:from>
    <xdr:to>
      <xdr:col>24</xdr:col>
      <xdr:colOff>114300</xdr:colOff>
      <xdr:row>77</xdr:row>
      <xdr:rowOff>56037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104314</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3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63503</xdr:rowOff>
    </xdr:from>
    <xdr:to>
      <xdr:col>20</xdr:col>
      <xdr:colOff>38100</xdr:colOff>
      <xdr:row>77</xdr:row>
      <xdr:rowOff>165103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156230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107462</xdr:rowOff>
    </xdr:from>
    <xdr:to>
      <xdr:col>15</xdr:col>
      <xdr:colOff>101600</xdr:colOff>
      <xdr:row>78</xdr:row>
      <xdr:rowOff>37612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28739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xdr:rowOff>
    </xdr:from>
    <xdr:to>
      <xdr:col>10</xdr:col>
      <xdr:colOff>165100</xdr:colOff>
      <xdr:row>77</xdr:row>
      <xdr:rowOff>101667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92794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329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3220</xdr:rowOff>
    </xdr:from>
    <xdr:to>
      <xdr:col>6</xdr:col>
      <xdr:colOff>38100</xdr:colOff>
      <xdr:row>77</xdr:row>
      <xdr:rowOff>104820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95947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32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98144</xdr:rowOff>
    </xdr:from>
    <xdr:to>
      <xdr:col>24</xdr:col>
      <xdr:colOff>63500</xdr:colOff>
      <xdr:row>95</xdr:row>
      <xdr:rowOff>152468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85894"/>
          <a:ext cx="838200" cy="5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51036</xdr:rowOff>
    </xdr:from>
    <xdr:to>
      <xdr:col>19</xdr:col>
      <xdr:colOff>177800</xdr:colOff>
      <xdr:row>95</xdr:row>
      <xdr:rowOff>152468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38786"/>
          <a:ext cx="889000" cy="10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51036</xdr:rowOff>
    </xdr:from>
    <xdr:to>
      <xdr:col>15</xdr:col>
      <xdr:colOff>50800</xdr:colOff>
      <xdr:row>96</xdr:row>
      <xdr:rowOff>121233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38786"/>
          <a:ext cx="889000" cy="2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121233</xdr:rowOff>
    </xdr:from>
    <xdr:to>
      <xdr:col>10</xdr:col>
      <xdr:colOff>114300</xdr:colOff>
      <xdr:row>97</xdr:row>
      <xdr:rowOff>63756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80433"/>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47344</xdr:rowOff>
    </xdr:from>
    <xdr:to>
      <xdr:col>24</xdr:col>
      <xdr:colOff>114300</xdr:colOff>
      <xdr:row>95</xdr:row>
      <xdr:rowOff>148944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70221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8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101668</xdr:rowOff>
    </xdr:from>
    <xdr:to>
      <xdr:col>20</xdr:col>
      <xdr:colOff>38100</xdr:colOff>
      <xdr:row>96</xdr:row>
      <xdr:rowOff>31818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48345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236</xdr:rowOff>
    </xdr:from>
    <xdr:to>
      <xdr:col>15</xdr:col>
      <xdr:colOff>101600</xdr:colOff>
      <xdr:row>95</xdr:row>
      <xdr:rowOff>101836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118363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70433</xdr:rowOff>
    </xdr:from>
    <xdr:to>
      <xdr:col>10</xdr:col>
      <xdr:colOff>165100</xdr:colOff>
      <xdr:row>97</xdr:row>
      <xdr:rowOff>583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17110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3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12956</xdr:rowOff>
    </xdr:from>
    <xdr:to>
      <xdr:col>6</xdr:col>
      <xdr:colOff>38100</xdr:colOff>
      <xdr:row>97</xdr:row>
      <xdr:rowOff>114556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105683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127936</xdr:rowOff>
    </xdr:from>
    <xdr:to>
      <xdr:col>55</xdr:col>
      <xdr:colOff>0</xdr:colOff>
      <xdr:row>35</xdr:row>
      <xdr:rowOff>128489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28686"/>
          <a:ext cx="8382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127936</xdr:rowOff>
    </xdr:from>
    <xdr:to>
      <xdr:col>50</xdr:col>
      <xdr:colOff>114300</xdr:colOff>
      <xdr:row>36</xdr:row>
      <xdr:rowOff>1621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28686"/>
          <a:ext cx="889000" cy="4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1621</xdr:rowOff>
    </xdr:from>
    <xdr:to>
      <xdr:col>45</xdr:col>
      <xdr:colOff>177800</xdr:colOff>
      <xdr:row>36</xdr:row>
      <xdr:rowOff>34046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73821"/>
          <a:ext cx="889000" cy="3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34046</xdr:rowOff>
    </xdr:from>
    <xdr:to>
      <xdr:col>41</xdr:col>
      <xdr:colOff>50800</xdr:colOff>
      <xdr:row>36</xdr:row>
      <xdr:rowOff>107636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06246"/>
          <a:ext cx="889000" cy="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77689</xdr:rowOff>
    </xdr:from>
    <xdr:to>
      <xdr:col>55</xdr:col>
      <xdr:colOff>50800</xdr:colOff>
      <xdr:row>36</xdr:row>
      <xdr:rowOff>7839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56116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5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77136</xdr:rowOff>
    </xdr:from>
    <xdr:to>
      <xdr:col>50</xdr:col>
      <xdr:colOff>165100</xdr:colOff>
      <xdr:row>36</xdr:row>
      <xdr:rowOff>7286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169863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7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122271</xdr:rowOff>
    </xdr:from>
    <xdr:to>
      <xdr:col>46</xdr:col>
      <xdr:colOff>38100</xdr:colOff>
      <xdr:row>36</xdr:row>
      <xdr:rowOff>52421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43548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1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154696</xdr:rowOff>
    </xdr:from>
    <xdr:to>
      <xdr:col>41</xdr:col>
      <xdr:colOff>101600</xdr:colOff>
      <xdr:row>36</xdr:row>
      <xdr:rowOff>84846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75973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2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56836</xdr:rowOff>
    </xdr:from>
    <xdr:to>
      <xdr:col>36</xdr:col>
      <xdr:colOff>165100</xdr:colOff>
      <xdr:row>36</xdr:row>
      <xdr:rowOff>158436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149563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2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117282</xdr:rowOff>
    </xdr:from>
    <xdr:to>
      <xdr:col>55</xdr:col>
      <xdr:colOff>0</xdr:colOff>
      <xdr:row>57</xdr:row>
      <xdr:rowOff>30513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547032"/>
          <a:ext cx="838200" cy="25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144566</xdr:rowOff>
    </xdr:from>
    <xdr:to>
      <xdr:col>50</xdr:col>
      <xdr:colOff>114300</xdr:colOff>
      <xdr:row>57</xdr:row>
      <xdr:rowOff>30513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45766"/>
          <a:ext cx="889000" cy="5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144566</xdr:rowOff>
    </xdr:from>
    <xdr:to>
      <xdr:col>45</xdr:col>
      <xdr:colOff>177800</xdr:colOff>
      <xdr:row>57</xdr:row>
      <xdr:rowOff>35420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45766"/>
          <a:ext cx="889000" cy="6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11417</xdr:rowOff>
    </xdr:from>
    <xdr:to>
      <xdr:col>41</xdr:col>
      <xdr:colOff>50800</xdr:colOff>
      <xdr:row>57</xdr:row>
      <xdr:rowOff>35420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78406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66482</xdr:rowOff>
    </xdr:from>
    <xdr:to>
      <xdr:col>55</xdr:col>
      <xdr:colOff>50800</xdr:colOff>
      <xdr:row>55</xdr:row>
      <xdr:rowOff>168082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4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44909</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7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151163</xdr:rowOff>
    </xdr:from>
    <xdr:to>
      <xdr:col>50</xdr:col>
      <xdr:colOff>165100</xdr:colOff>
      <xdr:row>57</xdr:row>
      <xdr:rowOff>81313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72440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4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93766</xdr:rowOff>
    </xdr:from>
    <xdr:to>
      <xdr:col>46</xdr:col>
      <xdr:colOff>38100</xdr:colOff>
      <xdr:row>57</xdr:row>
      <xdr:rowOff>23916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9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15043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8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156070</xdr:rowOff>
    </xdr:from>
    <xdr:to>
      <xdr:col>41</xdr:col>
      <xdr:colOff>101600</xdr:colOff>
      <xdr:row>57</xdr:row>
      <xdr:rowOff>86220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77347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8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132067</xdr:rowOff>
    </xdr:from>
    <xdr:to>
      <xdr:col>36</xdr:col>
      <xdr:colOff>165100</xdr:colOff>
      <xdr:row>57</xdr:row>
      <xdr:rowOff>62217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53344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8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162052</xdr:rowOff>
    </xdr:from>
    <xdr:to>
      <xdr:col>55</xdr:col>
      <xdr:colOff>0</xdr:colOff>
      <xdr:row>78</xdr:row>
      <xdr:rowOff>11802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63702"/>
          <a:ext cx="8382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143294</xdr:rowOff>
    </xdr:from>
    <xdr:to>
      <xdr:col>50</xdr:col>
      <xdr:colOff>114300</xdr:colOff>
      <xdr:row>78</xdr:row>
      <xdr:rowOff>11802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44944"/>
          <a:ext cx="889000" cy="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55479</xdr:rowOff>
    </xdr:from>
    <xdr:to>
      <xdr:col>45</xdr:col>
      <xdr:colOff>177800</xdr:colOff>
      <xdr:row>77</xdr:row>
      <xdr:rowOff>143294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257129"/>
          <a:ext cx="8890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150938</xdr:rowOff>
    </xdr:from>
    <xdr:to>
      <xdr:col>41</xdr:col>
      <xdr:colOff>50800</xdr:colOff>
      <xdr:row>77</xdr:row>
      <xdr:rowOff>55479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81138"/>
          <a:ext cx="8890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111252</xdr:rowOff>
    </xdr:from>
    <xdr:to>
      <xdr:col>55</xdr:col>
      <xdr:colOff>50800</xdr:colOff>
      <xdr:row>78</xdr:row>
      <xdr:rowOff>41402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89679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132452</xdr:rowOff>
    </xdr:from>
    <xdr:to>
      <xdr:col>50</xdr:col>
      <xdr:colOff>165100</xdr:colOff>
      <xdr:row>78</xdr:row>
      <xdr:rowOff>62602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3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53729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92494</xdr:rowOff>
    </xdr:from>
    <xdr:to>
      <xdr:col>46</xdr:col>
      <xdr:colOff>38100</xdr:colOff>
      <xdr:row>78</xdr:row>
      <xdr:rowOff>22644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13771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8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4679</xdr:rowOff>
    </xdr:from>
    <xdr:to>
      <xdr:col>41</xdr:col>
      <xdr:colOff>101600</xdr:colOff>
      <xdr:row>77</xdr:row>
      <xdr:rowOff>106279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97406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2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100138</xdr:rowOff>
    </xdr:from>
    <xdr:to>
      <xdr:col>36</xdr:col>
      <xdr:colOff>165100</xdr:colOff>
      <xdr:row>77</xdr:row>
      <xdr:rowOff>30288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21415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56806</xdr:rowOff>
    </xdr:from>
    <xdr:to>
      <xdr:col>55</xdr:col>
      <xdr:colOff>0</xdr:colOff>
      <xdr:row>97</xdr:row>
      <xdr:rowOff>168416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87456"/>
          <a:ext cx="838200" cy="1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136689</xdr:rowOff>
    </xdr:from>
    <xdr:to>
      <xdr:col>50</xdr:col>
      <xdr:colOff>114300</xdr:colOff>
      <xdr:row>97</xdr:row>
      <xdr:rowOff>168416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67339"/>
          <a:ext cx="889000" cy="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136689</xdr:rowOff>
    </xdr:from>
    <xdr:to>
      <xdr:col>45</xdr:col>
      <xdr:colOff>177800</xdr:colOff>
      <xdr:row>98</xdr:row>
      <xdr:rowOff>106057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67339"/>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106057</xdr:rowOff>
    </xdr:from>
    <xdr:to>
      <xdr:col>41</xdr:col>
      <xdr:colOff>50800</xdr:colOff>
      <xdr:row>98</xdr:row>
      <xdr:rowOff>140343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08157"/>
          <a:ext cx="889000" cy="3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6006</xdr:rowOff>
    </xdr:from>
    <xdr:to>
      <xdr:col>55</xdr:col>
      <xdr:colOff>50800</xdr:colOff>
      <xdr:row>97</xdr:row>
      <xdr:rowOff>107606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155883</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1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117616</xdr:rowOff>
    </xdr:from>
    <xdr:to>
      <xdr:col>50</xdr:col>
      <xdr:colOff>165100</xdr:colOff>
      <xdr:row>98</xdr:row>
      <xdr:rowOff>47766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38893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85889</xdr:rowOff>
    </xdr:from>
    <xdr:to>
      <xdr:col>46</xdr:col>
      <xdr:colOff>38100</xdr:colOff>
      <xdr:row>98</xdr:row>
      <xdr:rowOff>16039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1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0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55257</xdr:rowOff>
    </xdr:from>
    <xdr:to>
      <xdr:col>41</xdr:col>
      <xdr:colOff>101600</xdr:colOff>
      <xdr:row>98</xdr:row>
      <xdr:rowOff>156857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147984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89543</xdr:rowOff>
    </xdr:from>
    <xdr:to>
      <xdr:col>36</xdr:col>
      <xdr:colOff>165100</xdr:colOff>
      <xdr:row>99</xdr:row>
      <xdr:rowOff>19693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10820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120283</xdr:rowOff>
    </xdr:from>
    <xdr:to>
      <xdr:col>85</xdr:col>
      <xdr:colOff>127000</xdr:colOff>
      <xdr:row>38</xdr:row>
      <xdr:rowOff>131612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35383"/>
          <a:ext cx="8382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120283</xdr:rowOff>
    </xdr:from>
    <xdr:to>
      <xdr:col>81</xdr:col>
      <xdr:colOff>50800</xdr:colOff>
      <xdr:row>38</xdr:row>
      <xdr:rowOff>130028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35383"/>
          <a:ext cx="8890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130028</xdr:rowOff>
    </xdr:from>
    <xdr:to>
      <xdr:col>76</xdr:col>
      <xdr:colOff>114300</xdr:colOff>
      <xdr:row>38</xdr:row>
      <xdr:rowOff>139590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45128"/>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98442</xdr:rowOff>
    </xdr:from>
    <xdr:to>
      <xdr:col>71</xdr:col>
      <xdr:colOff>177800</xdr:colOff>
      <xdr:row>38</xdr:row>
      <xdr:rowOff>139590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1354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80812</xdr:rowOff>
    </xdr:from>
    <xdr:to>
      <xdr:col>85</xdr:col>
      <xdr:colOff>177800</xdr:colOff>
      <xdr:row>39</xdr:row>
      <xdr:rowOff>10962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69483</xdr:rowOff>
    </xdr:from>
    <xdr:to>
      <xdr:col>81</xdr:col>
      <xdr:colOff>101600</xdr:colOff>
      <xdr:row>38</xdr:row>
      <xdr:rowOff>171083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162210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7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79228</xdr:rowOff>
    </xdr:from>
    <xdr:to>
      <xdr:col>76</xdr:col>
      <xdr:colOff>165100</xdr:colOff>
      <xdr:row>39</xdr:row>
      <xdr:rowOff>9378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88790</xdr:rowOff>
    </xdr:from>
    <xdr:to>
      <xdr:col>72</xdr:col>
      <xdr:colOff>38100</xdr:colOff>
      <xdr:row>39</xdr:row>
      <xdr:rowOff>18940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10067</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46333" y="6696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47642</xdr:rowOff>
    </xdr:from>
    <xdr:to>
      <xdr:col>67</xdr:col>
      <xdr:colOff>101600</xdr:colOff>
      <xdr:row>38</xdr:row>
      <xdr:rowOff>149242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165769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141085</xdr:rowOff>
    </xdr:from>
    <xdr:to>
      <xdr:col>85</xdr:col>
      <xdr:colOff>127000</xdr:colOff>
      <xdr:row>75</xdr:row>
      <xdr:rowOff>146786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999835"/>
          <a:ext cx="8382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141085</xdr:rowOff>
    </xdr:from>
    <xdr:to>
      <xdr:col>81</xdr:col>
      <xdr:colOff>50800</xdr:colOff>
      <xdr:row>75</xdr:row>
      <xdr:rowOff>141254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99983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141254</xdr:rowOff>
    </xdr:from>
    <xdr:to>
      <xdr:col>76</xdr:col>
      <xdr:colOff>114300</xdr:colOff>
      <xdr:row>75</xdr:row>
      <xdr:rowOff>142959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00004"/>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135512</xdr:rowOff>
    </xdr:from>
    <xdr:to>
      <xdr:col>71</xdr:col>
      <xdr:colOff>177800</xdr:colOff>
      <xdr:row>75</xdr:row>
      <xdr:rowOff>142959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994262"/>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95986</xdr:rowOff>
    </xdr:from>
    <xdr:to>
      <xdr:col>85</xdr:col>
      <xdr:colOff>177800</xdr:colOff>
      <xdr:row>76</xdr:row>
      <xdr:rowOff>26136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74413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3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90285</xdr:rowOff>
    </xdr:from>
    <xdr:to>
      <xdr:col>81</xdr:col>
      <xdr:colOff>101600</xdr:colOff>
      <xdr:row>76</xdr:row>
      <xdr:rowOff>20436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49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36962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72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90454</xdr:rowOff>
    </xdr:from>
    <xdr:to>
      <xdr:col>76</xdr:col>
      <xdr:colOff>165100</xdr:colOff>
      <xdr:row>76</xdr:row>
      <xdr:rowOff>20603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49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37131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7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92159</xdr:rowOff>
    </xdr:from>
    <xdr:to>
      <xdr:col>72</xdr:col>
      <xdr:colOff>38100</xdr:colOff>
      <xdr:row>76</xdr:row>
      <xdr:rowOff>22309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38836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72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84712</xdr:rowOff>
    </xdr:from>
    <xdr:to>
      <xdr:col>67</xdr:col>
      <xdr:colOff>101600</xdr:colOff>
      <xdr:row>76</xdr:row>
      <xdr:rowOff>14861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43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31389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71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118573</xdr:rowOff>
    </xdr:from>
    <xdr:to>
      <xdr:col>85</xdr:col>
      <xdr:colOff>127000</xdr:colOff>
      <xdr:row>98</xdr:row>
      <xdr:rowOff>119680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20673"/>
          <a:ext cx="8382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119680</xdr:rowOff>
    </xdr:from>
    <xdr:to>
      <xdr:col>81</xdr:col>
      <xdr:colOff>50800</xdr:colOff>
      <xdr:row>98</xdr:row>
      <xdr:rowOff>126473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21780"/>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126473</xdr:rowOff>
    </xdr:from>
    <xdr:to>
      <xdr:col>76</xdr:col>
      <xdr:colOff>114300</xdr:colOff>
      <xdr:row>98</xdr:row>
      <xdr:rowOff>127791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8573"/>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127791</xdr:rowOff>
    </xdr:from>
    <xdr:to>
      <xdr:col>71</xdr:col>
      <xdr:colOff>177800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29891"/>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67773</xdr:rowOff>
    </xdr:from>
    <xdr:to>
      <xdr:col>85</xdr:col>
      <xdr:colOff>177800</xdr:colOff>
      <xdr:row>98</xdr:row>
      <xdr:rowOff>169373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154150</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8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68880</xdr:rowOff>
    </xdr:from>
    <xdr:to>
      <xdr:col>81</xdr:col>
      <xdr:colOff>101600</xdr:colOff>
      <xdr:row>98</xdr:row>
      <xdr:rowOff>170480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161607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75673</xdr:rowOff>
    </xdr:from>
    <xdr:to>
      <xdr:col>76</xdr:col>
      <xdr:colOff>165100</xdr:colOff>
      <xdr:row>99</xdr:row>
      <xdr:rowOff>5823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168400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76991</xdr:rowOff>
    </xdr:from>
    <xdr:to>
      <xdr:col>72</xdr:col>
      <xdr:colOff>38100</xdr:colOff>
      <xdr:row>99</xdr:row>
      <xdr:rowOff>7141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169718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88900</xdr:rowOff>
    </xdr:from>
    <xdr:to>
      <xdr:col>67</xdr:col>
      <xdr:colOff>101600</xdr:colOff>
      <xdr:row>99</xdr:row>
      <xdr:rowOff>19050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10177</xdr:rowOff>
    </xdr:from>
    <xdr:ext cx="249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8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153301</xdr:rowOff>
    </xdr:from>
    <xdr:to>
      <xdr:col>116</xdr:col>
      <xdr:colOff>63500</xdr:colOff>
      <xdr:row>39</xdr:row>
      <xdr:rowOff>19876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68401"/>
          <a:ext cx="838200" cy="3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153301</xdr:rowOff>
    </xdr:from>
    <xdr:to>
      <xdr:col>111</xdr:col>
      <xdr:colOff>177800</xdr:colOff>
      <xdr:row>39</xdr:row>
      <xdr:rowOff>36296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68401"/>
          <a:ext cx="8890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36296</xdr:rowOff>
    </xdr:from>
    <xdr:to>
      <xdr:col>107</xdr:col>
      <xdr:colOff>50800</xdr:colOff>
      <xdr:row>39</xdr:row>
      <xdr:rowOff>44336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722846"/>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38354</xdr:rowOff>
    </xdr:from>
    <xdr:to>
      <xdr:col>102</xdr:col>
      <xdr:colOff>114300</xdr:colOff>
      <xdr:row>39</xdr:row>
      <xdr:rowOff>44336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24904"/>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140526</xdr:rowOff>
    </xdr:from>
    <xdr:to>
      <xdr:col>116</xdr:col>
      <xdr:colOff>114300</xdr:colOff>
      <xdr:row>39</xdr:row>
      <xdr:rowOff>70676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55453</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7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102501</xdr:rowOff>
    </xdr:from>
    <xdr:to>
      <xdr:col>112</xdr:col>
      <xdr:colOff>38100</xdr:colOff>
      <xdr:row>39</xdr:row>
      <xdr:rowOff>32651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23778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71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156946</xdr:rowOff>
    </xdr:from>
    <xdr:to>
      <xdr:col>107</xdr:col>
      <xdr:colOff>101600</xdr:colOff>
      <xdr:row>39</xdr:row>
      <xdr:rowOff>87096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78223</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76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164986</xdr:rowOff>
    </xdr:from>
    <xdr:to>
      <xdr:col>102</xdr:col>
      <xdr:colOff>165100</xdr:colOff>
      <xdr:row>39</xdr:row>
      <xdr:rowOff>95136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86263</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159004</xdr:rowOff>
    </xdr:from>
    <xdr:to>
      <xdr:col>98</xdr:col>
      <xdr:colOff>38100</xdr:colOff>
      <xdr:row>39</xdr:row>
      <xdr:rowOff>89154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80281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29482</xdr:rowOff>
    </xdr:from>
    <xdr:to>
      <xdr:col>116</xdr:col>
      <xdr:colOff>63500</xdr:colOff>
      <xdr:row>59</xdr:row>
      <xdr:rowOff>35785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45032"/>
          <a:ext cx="8382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29482</xdr:rowOff>
    </xdr:from>
    <xdr:to>
      <xdr:col>111</xdr:col>
      <xdr:colOff>177800</xdr:colOff>
      <xdr:row>59</xdr:row>
      <xdr:rowOff>30200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45032"/>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18422</xdr:rowOff>
    </xdr:from>
    <xdr:to>
      <xdr:col>107</xdr:col>
      <xdr:colOff>50800</xdr:colOff>
      <xdr:row>59</xdr:row>
      <xdr:rowOff>30200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33972"/>
          <a:ext cx="889000" cy="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18422</xdr:rowOff>
    </xdr:from>
    <xdr:to>
      <xdr:col>102</xdr:col>
      <xdr:colOff>114300</xdr:colOff>
      <xdr:row>59</xdr:row>
      <xdr:rowOff>51406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33972"/>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156435</xdr:rowOff>
    </xdr:from>
    <xdr:to>
      <xdr:col>116</xdr:col>
      <xdr:colOff>114300</xdr:colOff>
      <xdr:row>59</xdr:row>
      <xdr:rowOff>86585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150132</xdr:rowOff>
    </xdr:from>
    <xdr:to>
      <xdr:col>112</xdr:col>
      <xdr:colOff>38100</xdr:colOff>
      <xdr:row>59</xdr:row>
      <xdr:rowOff>80282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96809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8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150850</xdr:rowOff>
    </xdr:from>
    <xdr:to>
      <xdr:col>107</xdr:col>
      <xdr:colOff>101600</xdr:colOff>
      <xdr:row>59</xdr:row>
      <xdr:rowOff>81000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97527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8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139072</xdr:rowOff>
    </xdr:from>
    <xdr:to>
      <xdr:col>102</xdr:col>
      <xdr:colOff>165100</xdr:colOff>
      <xdr:row>59</xdr:row>
      <xdr:rowOff>69222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85749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8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606</xdr:rowOff>
    </xdr:from>
    <xdr:to>
      <xdr:col>98</xdr:col>
      <xdr:colOff>38100</xdr:colOff>
      <xdr:row>59</xdr:row>
      <xdr:rowOff>102206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1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93333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171428</xdr:rowOff>
    </xdr:from>
    <xdr:to>
      <xdr:col>116</xdr:col>
      <xdr:colOff>63500</xdr:colOff>
      <xdr:row>74</xdr:row>
      <xdr:rowOff>63776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687278"/>
          <a:ext cx="838200" cy="6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171428</xdr:rowOff>
    </xdr:from>
    <xdr:to>
      <xdr:col>111</xdr:col>
      <xdr:colOff>177800</xdr:colOff>
      <xdr:row>74</xdr:row>
      <xdr:rowOff>83636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87278"/>
          <a:ext cx="889000" cy="8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83636</xdr:rowOff>
    </xdr:from>
    <xdr:to>
      <xdr:col>107</xdr:col>
      <xdr:colOff>50800</xdr:colOff>
      <xdr:row>75</xdr:row>
      <xdr:rowOff>29334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70936"/>
          <a:ext cx="889000" cy="1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28601</xdr:rowOff>
    </xdr:from>
    <xdr:to>
      <xdr:col>102</xdr:col>
      <xdr:colOff>114300</xdr:colOff>
      <xdr:row>75</xdr:row>
      <xdr:rowOff>29334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87351"/>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12976</xdr:rowOff>
    </xdr:from>
    <xdr:to>
      <xdr:col>116</xdr:col>
      <xdr:colOff>114300</xdr:colOff>
      <xdr:row>74</xdr:row>
      <xdr:rowOff>114576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0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35853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5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120628</xdr:rowOff>
    </xdr:from>
    <xdr:to>
      <xdr:col>112</xdr:col>
      <xdr:colOff>38100</xdr:colOff>
      <xdr:row>74</xdr:row>
      <xdr:rowOff>50778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67305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41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32836</xdr:rowOff>
    </xdr:from>
    <xdr:to>
      <xdr:col>107</xdr:col>
      <xdr:colOff>101600</xdr:colOff>
      <xdr:row>74</xdr:row>
      <xdr:rowOff>134436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150963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9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149984</xdr:rowOff>
    </xdr:from>
    <xdr:to>
      <xdr:col>102</xdr:col>
      <xdr:colOff>165100</xdr:colOff>
      <xdr:row>75</xdr:row>
      <xdr:rowOff>80134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96661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1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149251</xdr:rowOff>
    </xdr:from>
    <xdr:to>
      <xdr:col>98</xdr:col>
      <xdr:colOff>38100</xdr:colOff>
      <xdr:row>75</xdr:row>
      <xdr:rowOff>79401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95928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856,908</a:t>
          </a:r>
          <a:r>
            <a:rPr kumimoji="1" lang="ja-JP" altLang="ja-JP" sz="1100" b="0" i="0" baseline="0">
              <a:solidFill>
                <a:schemeClr val="dk1"/>
              </a:solidFill>
              <a:effectLst/>
              <a:latin typeface="+mn-lt"/>
              <a:ea typeface="+mn-ea"/>
              <a:cs typeface="+mn-cs"/>
            </a:rPr>
            <a:t>円となっている。扶助費は、住民一人当たり</a:t>
          </a:r>
          <a:r>
            <a:rPr kumimoji="1" lang="en-US" altLang="ja-JP" sz="1100" b="0" i="0" baseline="0">
              <a:solidFill>
                <a:schemeClr val="dk1"/>
              </a:solidFill>
              <a:effectLst/>
              <a:latin typeface="+mn-lt"/>
              <a:ea typeface="+mn-ea"/>
              <a:cs typeface="+mn-cs"/>
            </a:rPr>
            <a:t>82,045</a:t>
          </a:r>
          <a:r>
            <a:rPr kumimoji="1" lang="ja-JP" altLang="ja-JP" sz="1100" b="0" i="0" baseline="0">
              <a:solidFill>
                <a:schemeClr val="dk1"/>
              </a:solidFill>
              <a:effectLst/>
              <a:latin typeface="+mn-lt"/>
              <a:ea typeface="+mn-ea"/>
              <a:cs typeface="+mn-cs"/>
            </a:rPr>
            <a:t>円となっており、類似団体と比較して一人当たりコストが高い状況となっている。これは、障害者自立支援給付費の増加及び保育料の軽減、こどもに係る医療費の無料化が主な要因である。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160,884</a:t>
          </a:r>
          <a:r>
            <a:rPr kumimoji="1" lang="ja-JP" altLang="en-US" sz="1100">
              <a:solidFill>
                <a:schemeClr val="dk1"/>
              </a:solidFill>
              <a:effectLst/>
              <a:latin typeface="+mn-lt"/>
              <a:ea typeface="+mn-ea"/>
              <a:cs typeface="+mn-cs"/>
            </a:rPr>
            <a:t>円となっており、類似団体と同程度となっているものの、前年度決算と比較すると</a:t>
          </a:r>
          <a:r>
            <a:rPr kumimoji="1" lang="en-US" altLang="ja-JP" sz="1100">
              <a:solidFill>
                <a:schemeClr val="dk1"/>
              </a:solidFill>
              <a:effectLst/>
              <a:latin typeface="+mn-lt"/>
              <a:ea typeface="+mn-ea"/>
              <a:cs typeface="+mn-cs"/>
            </a:rPr>
            <a:t>71.7</a:t>
          </a:r>
          <a:r>
            <a:rPr kumimoji="1" lang="ja-JP" altLang="en-US" sz="1100">
              <a:solidFill>
                <a:schemeClr val="dk1"/>
              </a:solidFill>
              <a:effectLst/>
              <a:latin typeface="+mn-lt"/>
              <a:ea typeface="+mn-ea"/>
              <a:cs typeface="+mn-cs"/>
            </a:rPr>
            <a:t>％増加している。これは、保育園移転新設整備支援事業やタプコピアンプラザ施設修繕事業の実施が主な要因である。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繰出金は、住民一人当たり</a:t>
          </a:r>
          <a:r>
            <a:rPr kumimoji="1" lang="en-US" altLang="ja-JP" sz="1100">
              <a:solidFill>
                <a:schemeClr val="dk1"/>
              </a:solidFill>
              <a:effectLst/>
              <a:latin typeface="+mn-lt"/>
              <a:ea typeface="+mn-ea"/>
              <a:cs typeface="+mn-cs"/>
            </a:rPr>
            <a:t>97,971</a:t>
          </a:r>
          <a:r>
            <a:rPr kumimoji="1" lang="ja-JP" altLang="en-US" sz="1100">
              <a:solidFill>
                <a:schemeClr val="dk1"/>
              </a:solidFill>
              <a:effectLst/>
              <a:latin typeface="+mn-lt"/>
              <a:ea typeface="+mn-ea"/>
              <a:cs typeface="+mn-cs"/>
            </a:rPr>
            <a:t>円となっており、</a:t>
          </a:r>
          <a:r>
            <a:rPr kumimoji="1" lang="ja-JP" altLang="ja-JP" sz="1100">
              <a:solidFill>
                <a:schemeClr val="dk1"/>
              </a:solidFill>
              <a:effectLst/>
              <a:latin typeface="+mn-lt"/>
              <a:ea typeface="+mn-ea"/>
              <a:cs typeface="+mn-cs"/>
            </a:rPr>
            <a:t>類似団体と比較すると高い状況となっている</a:t>
          </a:r>
          <a:r>
            <a:rPr kumimoji="1" lang="ja-JP" altLang="en-US" sz="1100">
              <a:solidFill>
                <a:schemeClr val="dk1"/>
              </a:solidFill>
              <a:effectLst/>
              <a:latin typeface="+mn-lt"/>
              <a:ea typeface="+mn-ea"/>
              <a:cs typeface="+mn-cs"/>
            </a:rPr>
            <a:t>が、前年度決算と比較すると</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％減少している。これは、診療所・老健施設特別会計及び国民健康保険事業勘定特別会計における繰出金の減額が主な要因である。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5,540
5,527
241.98
4,860,239
4,747,268
107,259
2,780,437
5,748,227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116967</xdr:rowOff>
    </xdr:from>
    <xdr:to>
      <xdr:col>24</xdr:col>
      <xdr:colOff>63500</xdr:colOff>
      <xdr:row>33</xdr:row>
      <xdr:rowOff>117729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7481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117729</xdr:rowOff>
    </xdr:from>
    <xdr:to>
      <xdr:col>19</xdr:col>
      <xdr:colOff>177800</xdr:colOff>
      <xdr:row>34</xdr:row>
      <xdr:rowOff>29464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75579"/>
          <a:ext cx="8890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91186</xdr:rowOff>
    </xdr:from>
    <xdr:to>
      <xdr:col>15</xdr:col>
      <xdr:colOff>50800</xdr:colOff>
      <xdr:row>34</xdr:row>
      <xdr:rowOff>29464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490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91186</xdr:rowOff>
    </xdr:from>
    <xdr:to>
      <xdr:col>10</xdr:col>
      <xdr:colOff>114300</xdr:colOff>
      <xdr:row>34</xdr:row>
      <xdr:rowOff>69088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49036"/>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66167</xdr:rowOff>
    </xdr:from>
    <xdr:to>
      <xdr:col>24</xdr:col>
      <xdr:colOff>114300</xdr:colOff>
      <xdr:row>33</xdr:row>
      <xdr:rowOff>167767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89044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66929</xdr:rowOff>
    </xdr:from>
    <xdr:to>
      <xdr:col>20</xdr:col>
      <xdr:colOff>38100</xdr:colOff>
      <xdr:row>33</xdr:row>
      <xdr:rowOff>168529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13606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150114</xdr:rowOff>
    </xdr:from>
    <xdr:to>
      <xdr:col>15</xdr:col>
      <xdr:colOff>101600</xdr:colOff>
      <xdr:row>34</xdr:row>
      <xdr:rowOff>80264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96791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8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40386</xdr:rowOff>
    </xdr:from>
    <xdr:to>
      <xdr:col>10</xdr:col>
      <xdr:colOff>165100</xdr:colOff>
      <xdr:row>33</xdr:row>
      <xdr:rowOff>141986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158513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18288</xdr:rowOff>
    </xdr:from>
    <xdr:to>
      <xdr:col>6</xdr:col>
      <xdr:colOff>38100</xdr:colOff>
      <xdr:row>34</xdr:row>
      <xdr:rowOff>119888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136415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64030</xdr:rowOff>
    </xdr:from>
    <xdr:to>
      <xdr:col>24</xdr:col>
      <xdr:colOff>63500</xdr:colOff>
      <xdr:row>56</xdr:row>
      <xdr:rowOff>132032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65230"/>
          <a:ext cx="838200" cy="6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132032</xdr:rowOff>
    </xdr:from>
    <xdr:to>
      <xdr:col>19</xdr:col>
      <xdr:colOff>177800</xdr:colOff>
      <xdr:row>56</xdr:row>
      <xdr:rowOff>151499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33232"/>
          <a:ext cx="889000" cy="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151499</xdr:rowOff>
    </xdr:from>
    <xdr:to>
      <xdr:col>15</xdr:col>
      <xdr:colOff>50800</xdr:colOff>
      <xdr:row>57</xdr:row>
      <xdr:rowOff>747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52699"/>
          <a:ext cx="889000" cy="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747</xdr:rowOff>
    </xdr:from>
    <xdr:to>
      <xdr:col>10</xdr:col>
      <xdr:colOff>114300</xdr:colOff>
      <xdr:row>57</xdr:row>
      <xdr:rowOff>35321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73397"/>
          <a:ext cx="889000" cy="3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13230</xdr:rowOff>
    </xdr:from>
    <xdr:to>
      <xdr:col>24</xdr:col>
      <xdr:colOff>114300</xdr:colOff>
      <xdr:row>56</xdr:row>
      <xdr:rowOff>114830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163107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81232</xdr:rowOff>
    </xdr:from>
    <xdr:to>
      <xdr:col>20</xdr:col>
      <xdr:colOff>38100</xdr:colOff>
      <xdr:row>57</xdr:row>
      <xdr:rowOff>11382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8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2509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100699</xdr:rowOff>
    </xdr:from>
    <xdr:to>
      <xdr:col>15</xdr:col>
      <xdr:colOff>101600</xdr:colOff>
      <xdr:row>57</xdr:row>
      <xdr:rowOff>30849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21976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9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121397</xdr:rowOff>
    </xdr:from>
    <xdr:to>
      <xdr:col>10</xdr:col>
      <xdr:colOff>165100</xdr:colOff>
      <xdr:row>57</xdr:row>
      <xdr:rowOff>51547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42674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1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155971</xdr:rowOff>
    </xdr:from>
    <xdr:to>
      <xdr:col>6</xdr:col>
      <xdr:colOff>38100</xdr:colOff>
      <xdr:row>57</xdr:row>
      <xdr:rowOff>86121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5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77248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4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73909</xdr:rowOff>
    </xdr:from>
    <xdr:to>
      <xdr:col>24</xdr:col>
      <xdr:colOff>63500</xdr:colOff>
      <xdr:row>75</xdr:row>
      <xdr:rowOff>126281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61209"/>
          <a:ext cx="838200" cy="22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126281</xdr:rowOff>
    </xdr:from>
    <xdr:to>
      <xdr:col>19</xdr:col>
      <xdr:colOff>177800</xdr:colOff>
      <xdr:row>75</xdr:row>
      <xdr:rowOff>128842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85031"/>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128842</xdr:rowOff>
    </xdr:from>
    <xdr:to>
      <xdr:col>15</xdr:col>
      <xdr:colOff>50800</xdr:colOff>
      <xdr:row>76</xdr:row>
      <xdr:rowOff>53769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87592"/>
          <a:ext cx="889000" cy="9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53769</xdr:rowOff>
    </xdr:from>
    <xdr:to>
      <xdr:col>10</xdr:col>
      <xdr:colOff>114300</xdr:colOff>
      <xdr:row>76</xdr:row>
      <xdr:rowOff>127412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83969"/>
          <a:ext cx="889000" cy="7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23109</xdr:rowOff>
    </xdr:from>
    <xdr:to>
      <xdr:col>24</xdr:col>
      <xdr:colOff>114300</xdr:colOff>
      <xdr:row>74</xdr:row>
      <xdr:rowOff>124709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45986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6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75481</xdr:rowOff>
    </xdr:from>
    <xdr:to>
      <xdr:col>20</xdr:col>
      <xdr:colOff>38100</xdr:colOff>
      <xdr:row>76</xdr:row>
      <xdr:rowOff>5631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168208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2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78042</xdr:rowOff>
    </xdr:from>
    <xdr:to>
      <xdr:col>15</xdr:col>
      <xdr:colOff>101600</xdr:colOff>
      <xdr:row>76</xdr:row>
      <xdr:rowOff>8192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170769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2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2969</xdr:rowOff>
    </xdr:from>
    <xdr:to>
      <xdr:col>10</xdr:col>
      <xdr:colOff>165100</xdr:colOff>
      <xdr:row>76</xdr:row>
      <xdr:rowOff>104569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95696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2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76612</xdr:rowOff>
    </xdr:from>
    <xdr:to>
      <xdr:col>6</xdr:col>
      <xdr:colOff>38100</xdr:colOff>
      <xdr:row>77</xdr:row>
      <xdr:rowOff>6762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0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169339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9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146345</xdr:rowOff>
    </xdr:from>
    <xdr:to>
      <xdr:col>24</xdr:col>
      <xdr:colOff>63500</xdr:colOff>
      <xdr:row>96</xdr:row>
      <xdr:rowOff>7302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34095"/>
          <a:ext cx="838200" cy="3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146345</xdr:rowOff>
    </xdr:from>
    <xdr:to>
      <xdr:col>19</xdr:col>
      <xdr:colOff>177800</xdr:colOff>
      <xdr:row>96</xdr:row>
      <xdr:rowOff>54555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34095"/>
          <a:ext cx="889000" cy="7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54555</xdr:rowOff>
    </xdr:from>
    <xdr:to>
      <xdr:col>15</xdr:col>
      <xdr:colOff>50800</xdr:colOff>
      <xdr:row>96</xdr:row>
      <xdr:rowOff>161942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13755"/>
          <a:ext cx="889000" cy="10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35717</xdr:rowOff>
    </xdr:from>
    <xdr:to>
      <xdr:col>10</xdr:col>
      <xdr:colOff>114300</xdr:colOff>
      <xdr:row>96</xdr:row>
      <xdr:rowOff>161942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94917"/>
          <a:ext cx="889000" cy="1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127952</xdr:rowOff>
    </xdr:from>
    <xdr:to>
      <xdr:col>24</xdr:col>
      <xdr:colOff>114300</xdr:colOff>
      <xdr:row>96</xdr:row>
      <xdr:rowOff>58102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106379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95545</xdr:rowOff>
    </xdr:from>
    <xdr:to>
      <xdr:col>20</xdr:col>
      <xdr:colOff>38100</xdr:colOff>
      <xdr:row>96</xdr:row>
      <xdr:rowOff>25695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8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16822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4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3755</xdr:rowOff>
    </xdr:from>
    <xdr:to>
      <xdr:col>15</xdr:col>
      <xdr:colOff>101600</xdr:colOff>
      <xdr:row>96</xdr:row>
      <xdr:rowOff>105355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96482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5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111142</xdr:rowOff>
    </xdr:from>
    <xdr:to>
      <xdr:col>10</xdr:col>
      <xdr:colOff>165100</xdr:colOff>
      <xdr:row>97</xdr:row>
      <xdr:rowOff>41292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32419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6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156367</xdr:rowOff>
    </xdr:from>
    <xdr:to>
      <xdr:col>6</xdr:col>
      <xdr:colOff>38100</xdr:colOff>
      <xdr:row>96</xdr:row>
      <xdr:rowOff>86517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77644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5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70434</xdr:rowOff>
    </xdr:from>
    <xdr:to>
      <xdr:col>55</xdr:col>
      <xdr:colOff>0</xdr:colOff>
      <xdr:row>38</xdr:row>
      <xdr:rowOff>88036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85534"/>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88036</xdr:rowOff>
    </xdr:from>
    <xdr:to>
      <xdr:col>50</xdr:col>
      <xdr:colOff>114300</xdr:colOff>
      <xdr:row>38</xdr:row>
      <xdr:rowOff>112040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03136"/>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105181</xdr:rowOff>
    </xdr:from>
    <xdr:to>
      <xdr:col>45</xdr:col>
      <xdr:colOff>177800</xdr:colOff>
      <xdr:row>38</xdr:row>
      <xdr:rowOff>112040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2028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105181</xdr:rowOff>
    </xdr:from>
    <xdr:to>
      <xdr:col>41</xdr:col>
      <xdr:colOff>50800</xdr:colOff>
      <xdr:row>38</xdr:row>
      <xdr:rowOff>113640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20281"/>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19634</xdr:rowOff>
    </xdr:from>
    <xdr:to>
      <xdr:col>55</xdr:col>
      <xdr:colOff>50800</xdr:colOff>
      <xdr:row>38</xdr:row>
      <xdr:rowOff>121234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119219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6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37236</xdr:rowOff>
    </xdr:from>
    <xdr:to>
      <xdr:col>50</xdr:col>
      <xdr:colOff>165100</xdr:colOff>
      <xdr:row>38</xdr:row>
      <xdr:rowOff>138836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129963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4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61240</xdr:rowOff>
    </xdr:from>
    <xdr:to>
      <xdr:col>46</xdr:col>
      <xdr:colOff>38100</xdr:colOff>
      <xdr:row>38</xdr:row>
      <xdr:rowOff>162840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153967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54381</xdr:rowOff>
    </xdr:from>
    <xdr:to>
      <xdr:col>41</xdr:col>
      <xdr:colOff>101600</xdr:colOff>
      <xdr:row>38</xdr:row>
      <xdr:rowOff>155981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147108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62840</xdr:rowOff>
    </xdr:from>
    <xdr:to>
      <xdr:col>36</xdr:col>
      <xdr:colOff>165100</xdr:colOff>
      <xdr:row>38</xdr:row>
      <xdr:rowOff>164440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155567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9794</xdr:rowOff>
    </xdr:from>
    <xdr:to>
      <xdr:col>55</xdr:col>
      <xdr:colOff>0</xdr:colOff>
      <xdr:row>57</xdr:row>
      <xdr:rowOff>26116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782444"/>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9794</xdr:rowOff>
    </xdr:from>
    <xdr:to>
      <xdr:col>50</xdr:col>
      <xdr:colOff>114300</xdr:colOff>
      <xdr:row>57</xdr:row>
      <xdr:rowOff>25743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782444"/>
          <a:ext cx="889000" cy="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25743</xdr:rowOff>
    </xdr:from>
    <xdr:to>
      <xdr:col>45</xdr:col>
      <xdr:colOff>177800</xdr:colOff>
      <xdr:row>57</xdr:row>
      <xdr:rowOff>76717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798393"/>
          <a:ext cx="889000" cy="5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76717</xdr:rowOff>
    </xdr:from>
    <xdr:to>
      <xdr:col>41</xdr:col>
      <xdr:colOff>50800</xdr:colOff>
      <xdr:row>57</xdr:row>
      <xdr:rowOff>133101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849367"/>
          <a:ext cx="889000" cy="5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146766</xdr:rowOff>
    </xdr:from>
    <xdr:to>
      <xdr:col>55</xdr:col>
      <xdr:colOff>50800</xdr:colOff>
      <xdr:row>57</xdr:row>
      <xdr:rowOff>76916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125193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130444</xdr:rowOff>
    </xdr:from>
    <xdr:to>
      <xdr:col>50</xdr:col>
      <xdr:colOff>165100</xdr:colOff>
      <xdr:row>57</xdr:row>
      <xdr:rowOff>60594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51721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146393</xdr:rowOff>
    </xdr:from>
    <xdr:to>
      <xdr:col>46</xdr:col>
      <xdr:colOff>38100</xdr:colOff>
      <xdr:row>57</xdr:row>
      <xdr:rowOff>76543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67670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25917</xdr:rowOff>
    </xdr:from>
    <xdr:to>
      <xdr:col>41</xdr:col>
      <xdr:colOff>101600</xdr:colOff>
      <xdr:row>57</xdr:row>
      <xdr:rowOff>127517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118644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89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82301</xdr:rowOff>
    </xdr:from>
    <xdr:to>
      <xdr:col>36</xdr:col>
      <xdr:colOff>165100</xdr:colOff>
      <xdr:row>58</xdr:row>
      <xdr:rowOff>12451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3578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4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124180</xdr:rowOff>
    </xdr:from>
    <xdr:to>
      <xdr:col>55</xdr:col>
      <xdr:colOff>0</xdr:colOff>
      <xdr:row>77</xdr:row>
      <xdr:rowOff>136144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25830"/>
          <a:ext cx="8382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72923</xdr:rowOff>
    </xdr:from>
    <xdr:to>
      <xdr:col>50</xdr:col>
      <xdr:colOff>114300</xdr:colOff>
      <xdr:row>77</xdr:row>
      <xdr:rowOff>136144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274573"/>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51688</xdr:rowOff>
    </xdr:from>
    <xdr:to>
      <xdr:col>45</xdr:col>
      <xdr:colOff>177800</xdr:colOff>
      <xdr:row>77</xdr:row>
      <xdr:rowOff>72923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53338"/>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51688</xdr:rowOff>
    </xdr:from>
    <xdr:to>
      <xdr:col>41</xdr:col>
      <xdr:colOff>50800</xdr:colOff>
      <xdr:row>77</xdr:row>
      <xdr:rowOff>145517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53338"/>
          <a:ext cx="889000" cy="9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73380</xdr:rowOff>
    </xdr:from>
    <xdr:to>
      <xdr:col>55</xdr:col>
      <xdr:colOff>50800</xdr:colOff>
      <xdr:row>78</xdr:row>
      <xdr:rowOff>3530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51807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85344</xdr:rowOff>
    </xdr:from>
    <xdr:to>
      <xdr:col>50</xdr:col>
      <xdr:colOff>165100</xdr:colOff>
      <xdr:row>78</xdr:row>
      <xdr:rowOff>15494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6621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22123</xdr:rowOff>
    </xdr:from>
    <xdr:to>
      <xdr:col>46</xdr:col>
      <xdr:colOff>38100</xdr:colOff>
      <xdr:row>77</xdr:row>
      <xdr:rowOff>123723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114850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888</xdr:rowOff>
    </xdr:from>
    <xdr:to>
      <xdr:col>41</xdr:col>
      <xdr:colOff>101600</xdr:colOff>
      <xdr:row>77</xdr:row>
      <xdr:rowOff>102488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93615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29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94717</xdr:rowOff>
    </xdr:from>
    <xdr:to>
      <xdr:col>36</xdr:col>
      <xdr:colOff>165100</xdr:colOff>
      <xdr:row>78</xdr:row>
      <xdr:rowOff>24867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15994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3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77023</xdr:rowOff>
    </xdr:from>
    <xdr:to>
      <xdr:col>55</xdr:col>
      <xdr:colOff>0</xdr:colOff>
      <xdr:row>96</xdr:row>
      <xdr:rowOff>86437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36223"/>
          <a:ext cx="838200" cy="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63519</xdr:rowOff>
    </xdr:from>
    <xdr:to>
      <xdr:col>50</xdr:col>
      <xdr:colOff>114300</xdr:colOff>
      <xdr:row>96</xdr:row>
      <xdr:rowOff>86437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522719"/>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63519</xdr:rowOff>
    </xdr:from>
    <xdr:to>
      <xdr:col>45</xdr:col>
      <xdr:colOff>177800</xdr:colOff>
      <xdr:row>96</xdr:row>
      <xdr:rowOff>109610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22719"/>
          <a:ext cx="889000" cy="4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89447</xdr:rowOff>
    </xdr:from>
    <xdr:to>
      <xdr:col>41</xdr:col>
      <xdr:colOff>50800</xdr:colOff>
      <xdr:row>96</xdr:row>
      <xdr:rowOff>109610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48647"/>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26223</xdr:rowOff>
    </xdr:from>
    <xdr:to>
      <xdr:col>55</xdr:col>
      <xdr:colOff>50800</xdr:colOff>
      <xdr:row>96</xdr:row>
      <xdr:rowOff>127823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8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4650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6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35637</xdr:rowOff>
    </xdr:from>
    <xdr:to>
      <xdr:col>50</xdr:col>
      <xdr:colOff>165100</xdr:colOff>
      <xdr:row>96</xdr:row>
      <xdr:rowOff>137237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128364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12719</xdr:rowOff>
    </xdr:from>
    <xdr:to>
      <xdr:col>46</xdr:col>
      <xdr:colOff>38100</xdr:colOff>
      <xdr:row>96</xdr:row>
      <xdr:rowOff>114319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105446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6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58810</xdr:rowOff>
    </xdr:from>
    <xdr:to>
      <xdr:col>41</xdr:col>
      <xdr:colOff>101600</xdr:colOff>
      <xdr:row>96</xdr:row>
      <xdr:rowOff>160410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151537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38647</xdr:rowOff>
    </xdr:from>
    <xdr:to>
      <xdr:col>36</xdr:col>
      <xdr:colOff>165100</xdr:colOff>
      <xdr:row>96</xdr:row>
      <xdr:rowOff>140247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4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131374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116154</xdr:rowOff>
    </xdr:from>
    <xdr:to>
      <xdr:col>85</xdr:col>
      <xdr:colOff>127000</xdr:colOff>
      <xdr:row>38</xdr:row>
      <xdr:rowOff>155457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631254"/>
          <a:ext cx="8382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155457</xdr:rowOff>
    </xdr:from>
    <xdr:to>
      <xdr:col>81</xdr:col>
      <xdr:colOff>50800</xdr:colOff>
      <xdr:row>38</xdr:row>
      <xdr:rowOff>161858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67055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161858</xdr:rowOff>
    </xdr:from>
    <xdr:to>
      <xdr:col>76</xdr:col>
      <xdr:colOff>114300</xdr:colOff>
      <xdr:row>39</xdr:row>
      <xdr:rowOff>5741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676958"/>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3356</xdr:rowOff>
    </xdr:from>
    <xdr:to>
      <xdr:col>71</xdr:col>
      <xdr:colOff>177800</xdr:colOff>
      <xdr:row>39</xdr:row>
      <xdr:rowOff>5741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689906"/>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65354</xdr:rowOff>
    </xdr:from>
    <xdr:to>
      <xdr:col>85</xdr:col>
      <xdr:colOff>177800</xdr:colOff>
      <xdr:row>38</xdr:row>
      <xdr:rowOff>166954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5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43781</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55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104657</xdr:rowOff>
    </xdr:from>
    <xdr:to>
      <xdr:col>81</xdr:col>
      <xdr:colOff>101600</xdr:colOff>
      <xdr:row>39</xdr:row>
      <xdr:rowOff>34807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6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25934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7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111058</xdr:rowOff>
    </xdr:from>
    <xdr:to>
      <xdr:col>76</xdr:col>
      <xdr:colOff>165100</xdr:colOff>
      <xdr:row>39</xdr:row>
      <xdr:rowOff>41208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62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32335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71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126391</xdr:rowOff>
    </xdr:from>
    <xdr:to>
      <xdr:col>72</xdr:col>
      <xdr:colOff>38100</xdr:colOff>
      <xdr:row>39</xdr:row>
      <xdr:rowOff>56541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47668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7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124006</xdr:rowOff>
    </xdr:from>
    <xdr:to>
      <xdr:col>67</xdr:col>
      <xdr:colOff>101600</xdr:colOff>
      <xdr:row>39</xdr:row>
      <xdr:rowOff>54156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3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45283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3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51483</xdr:rowOff>
    </xdr:from>
    <xdr:to>
      <xdr:col>85</xdr:col>
      <xdr:colOff>127000</xdr:colOff>
      <xdr:row>57</xdr:row>
      <xdr:rowOff>80318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24133"/>
          <a:ext cx="838200" cy="2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51483</xdr:rowOff>
    </xdr:from>
    <xdr:to>
      <xdr:col>81</xdr:col>
      <xdr:colOff>50800</xdr:colOff>
      <xdr:row>57</xdr:row>
      <xdr:rowOff>82176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24133"/>
          <a:ext cx="889000" cy="3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69390</xdr:rowOff>
    </xdr:from>
    <xdr:to>
      <xdr:col>76</xdr:col>
      <xdr:colOff>114300</xdr:colOff>
      <xdr:row>57</xdr:row>
      <xdr:rowOff>82176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42040"/>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69390</xdr:rowOff>
    </xdr:from>
    <xdr:to>
      <xdr:col>71</xdr:col>
      <xdr:colOff>177800</xdr:colOff>
      <xdr:row>57</xdr:row>
      <xdr:rowOff>145990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42040"/>
          <a:ext cx="889000" cy="7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29518</xdr:rowOff>
    </xdr:from>
    <xdr:to>
      <xdr:col>85</xdr:col>
      <xdr:colOff>177800</xdr:colOff>
      <xdr:row>57</xdr:row>
      <xdr:rowOff>131118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7945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683</xdr:rowOff>
    </xdr:from>
    <xdr:to>
      <xdr:col>81</xdr:col>
      <xdr:colOff>101600</xdr:colOff>
      <xdr:row>57</xdr:row>
      <xdr:rowOff>102283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93410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31376</xdr:rowOff>
    </xdr:from>
    <xdr:to>
      <xdr:col>76</xdr:col>
      <xdr:colOff>165100</xdr:colOff>
      <xdr:row>57</xdr:row>
      <xdr:rowOff>132976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124103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9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18590</xdr:rowOff>
    </xdr:from>
    <xdr:to>
      <xdr:col>72</xdr:col>
      <xdr:colOff>38100</xdr:colOff>
      <xdr:row>57</xdr:row>
      <xdr:rowOff>120190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9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111317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8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95190</xdr:rowOff>
    </xdr:from>
    <xdr:to>
      <xdr:col>67</xdr:col>
      <xdr:colOff>101600</xdr:colOff>
      <xdr:row>58</xdr:row>
      <xdr:rowOff>25340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16467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120283</xdr:rowOff>
    </xdr:from>
    <xdr:to>
      <xdr:col>85</xdr:col>
      <xdr:colOff>127000</xdr:colOff>
      <xdr:row>78</xdr:row>
      <xdr:rowOff>131612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93383"/>
          <a:ext cx="8382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120283</xdr:rowOff>
    </xdr:from>
    <xdr:to>
      <xdr:col>81</xdr:col>
      <xdr:colOff>50800</xdr:colOff>
      <xdr:row>78</xdr:row>
      <xdr:rowOff>130028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93383"/>
          <a:ext cx="8890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130028</xdr:rowOff>
    </xdr:from>
    <xdr:to>
      <xdr:col>76</xdr:col>
      <xdr:colOff>114300</xdr:colOff>
      <xdr:row>78</xdr:row>
      <xdr:rowOff>139590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03128"/>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98442</xdr:rowOff>
    </xdr:from>
    <xdr:to>
      <xdr:col>71</xdr:col>
      <xdr:colOff>177800</xdr:colOff>
      <xdr:row>78</xdr:row>
      <xdr:rowOff>139590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7154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80812</xdr:rowOff>
    </xdr:from>
    <xdr:to>
      <xdr:col>85</xdr:col>
      <xdr:colOff>177800</xdr:colOff>
      <xdr:row>79</xdr:row>
      <xdr:rowOff>10962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69483</xdr:rowOff>
    </xdr:from>
    <xdr:to>
      <xdr:col>81</xdr:col>
      <xdr:colOff>101600</xdr:colOff>
      <xdr:row>78</xdr:row>
      <xdr:rowOff>171083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162210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79228</xdr:rowOff>
    </xdr:from>
    <xdr:to>
      <xdr:col>76</xdr:col>
      <xdr:colOff>165100</xdr:colOff>
      <xdr:row>79</xdr:row>
      <xdr:rowOff>9378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505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88790</xdr:rowOff>
    </xdr:from>
    <xdr:to>
      <xdr:col>72</xdr:col>
      <xdr:colOff>38100</xdr:colOff>
      <xdr:row>79</xdr:row>
      <xdr:rowOff>18940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10067</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46333" y="13554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47642</xdr:rowOff>
    </xdr:from>
    <xdr:to>
      <xdr:col>67</xdr:col>
      <xdr:colOff>101600</xdr:colOff>
      <xdr:row>78</xdr:row>
      <xdr:rowOff>149242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165769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9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141086</xdr:rowOff>
    </xdr:from>
    <xdr:to>
      <xdr:col>85</xdr:col>
      <xdr:colOff>127000</xdr:colOff>
      <xdr:row>95</xdr:row>
      <xdr:rowOff>146786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428836"/>
          <a:ext cx="8382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141086</xdr:rowOff>
    </xdr:from>
    <xdr:to>
      <xdr:col>81</xdr:col>
      <xdr:colOff>50800</xdr:colOff>
      <xdr:row>95</xdr:row>
      <xdr:rowOff>141255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428836"/>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141255</xdr:rowOff>
    </xdr:from>
    <xdr:to>
      <xdr:col>76</xdr:col>
      <xdr:colOff>114300</xdr:colOff>
      <xdr:row>95</xdr:row>
      <xdr:rowOff>142960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429005"/>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135513</xdr:rowOff>
    </xdr:from>
    <xdr:to>
      <xdr:col>71</xdr:col>
      <xdr:colOff>177800</xdr:colOff>
      <xdr:row>95</xdr:row>
      <xdr:rowOff>142960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423263"/>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95986</xdr:rowOff>
    </xdr:from>
    <xdr:to>
      <xdr:col>85</xdr:col>
      <xdr:colOff>177800</xdr:colOff>
      <xdr:row>96</xdr:row>
      <xdr:rowOff>26136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3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74413</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36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90286</xdr:rowOff>
    </xdr:from>
    <xdr:to>
      <xdr:col>81</xdr:col>
      <xdr:colOff>101600</xdr:colOff>
      <xdr:row>96</xdr:row>
      <xdr:rowOff>20436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3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36963</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15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90455</xdr:rowOff>
    </xdr:from>
    <xdr:to>
      <xdr:col>76</xdr:col>
      <xdr:colOff>165100</xdr:colOff>
      <xdr:row>96</xdr:row>
      <xdr:rowOff>20605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3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37132</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15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92160</xdr:rowOff>
    </xdr:from>
    <xdr:to>
      <xdr:col>72</xdr:col>
      <xdr:colOff>38100</xdr:colOff>
      <xdr:row>96</xdr:row>
      <xdr:rowOff>22310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3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38837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15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84713</xdr:rowOff>
    </xdr:from>
    <xdr:to>
      <xdr:col>67</xdr:col>
      <xdr:colOff>101600</xdr:colOff>
      <xdr:row>96</xdr:row>
      <xdr:rowOff>14863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3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31390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14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民生費は、住民一人当たり</a:t>
          </a:r>
          <a:r>
            <a:rPr kumimoji="1" lang="en-US" altLang="ja-JP" sz="1100" b="0" i="0" baseline="0">
              <a:solidFill>
                <a:schemeClr val="dk1"/>
              </a:solidFill>
              <a:effectLst/>
              <a:latin typeface="+mn-lt"/>
              <a:ea typeface="+mn-ea"/>
              <a:cs typeface="+mn-cs"/>
            </a:rPr>
            <a:t>211,512</a:t>
          </a:r>
          <a:r>
            <a:rPr kumimoji="1" lang="ja-JP" altLang="en-US" sz="1100" b="0" i="0" baseline="0">
              <a:solidFill>
                <a:schemeClr val="dk1"/>
              </a:solidFill>
              <a:effectLst/>
              <a:latin typeface="+mn-lt"/>
              <a:ea typeface="+mn-ea"/>
              <a:cs typeface="+mn-cs"/>
            </a:rPr>
            <a:t>円となっており、前年度決算と比較すると</a:t>
          </a:r>
          <a:r>
            <a:rPr kumimoji="1" lang="en-US" altLang="ja-JP" sz="1100" b="0" i="0" baseline="0">
              <a:solidFill>
                <a:schemeClr val="dk1"/>
              </a:solidFill>
              <a:effectLst/>
              <a:latin typeface="+mn-lt"/>
              <a:ea typeface="+mn-ea"/>
              <a:cs typeface="+mn-cs"/>
            </a:rPr>
            <a:t>22.7</a:t>
          </a:r>
          <a:r>
            <a:rPr kumimoji="1" lang="ja-JP" altLang="en-US" sz="1100" b="0" i="0" baseline="0">
              <a:solidFill>
                <a:schemeClr val="dk1"/>
              </a:solidFill>
              <a:effectLst/>
              <a:latin typeface="+mn-lt"/>
              <a:ea typeface="+mn-ea"/>
              <a:cs typeface="+mn-cs"/>
            </a:rPr>
            <a:t>％増加しているが、</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子育て環境及び障害者の自立支援の充実を図るため、保育園移転新設整備支援助成金事業及び障害者自立支援給付費事業に重点的に取</a:t>
          </a:r>
          <a:r>
            <a:rPr kumimoji="1" lang="ja-JP" altLang="ja-JP" sz="1100" b="0" i="0" baseline="0">
              <a:solidFill>
                <a:schemeClr val="dk1"/>
              </a:solidFill>
              <a:effectLst/>
              <a:latin typeface="+mn-lt"/>
              <a:ea typeface="+mn-ea"/>
              <a:cs typeface="+mn-cs"/>
            </a:rPr>
            <a:t>り組んできたことによるものである。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消防</a:t>
          </a:r>
          <a:r>
            <a:rPr kumimoji="1" lang="ja-JP" altLang="ja-JP" sz="1100" b="0" i="0" baseline="0">
              <a:solidFill>
                <a:schemeClr val="dk1"/>
              </a:solidFill>
              <a:effectLst/>
              <a:latin typeface="+mn-lt"/>
              <a:ea typeface="+mn-ea"/>
              <a:cs typeface="+mn-cs"/>
            </a:rPr>
            <a:t>費においては、前年度決算と比較し</a:t>
          </a:r>
          <a:r>
            <a:rPr kumimoji="1" lang="en-US" altLang="ja-JP" sz="1100" b="0" i="0" baseline="0">
              <a:solidFill>
                <a:schemeClr val="dk1"/>
              </a:solidFill>
              <a:effectLst/>
              <a:latin typeface="+mn-lt"/>
              <a:ea typeface="+mn-ea"/>
              <a:cs typeface="+mn-cs"/>
            </a:rPr>
            <a:t>8.9%</a:t>
          </a:r>
          <a:r>
            <a:rPr kumimoji="1" lang="ja-JP" altLang="ja-JP" sz="1100" b="0" i="0" baseline="0">
              <a:solidFill>
                <a:schemeClr val="dk1"/>
              </a:solidFill>
              <a:effectLst/>
              <a:latin typeface="+mn-lt"/>
              <a:ea typeface="+mn-ea"/>
              <a:cs typeface="+mn-cs"/>
            </a:rPr>
            <a:t>増加している。これは、</a:t>
          </a:r>
          <a:r>
            <a:rPr kumimoji="1" lang="ja-JP" altLang="en-US" sz="1100" b="0" i="0" baseline="0">
              <a:solidFill>
                <a:schemeClr val="dk1"/>
              </a:solidFill>
              <a:effectLst/>
              <a:latin typeface="+mn-lt"/>
              <a:ea typeface="+mn-ea"/>
              <a:cs typeface="+mn-cs"/>
            </a:rPr>
            <a:t>消防水利設置工事及び屋外拡声施設設置工事等の</a:t>
          </a:r>
          <a:r>
            <a:rPr kumimoji="1" lang="ja-JP" altLang="ja-JP" sz="1100" b="0" i="0" baseline="0">
              <a:solidFill>
                <a:schemeClr val="dk1"/>
              </a:solidFill>
              <a:effectLst/>
              <a:latin typeface="+mn-lt"/>
              <a:ea typeface="+mn-ea"/>
              <a:cs typeface="+mn-cs"/>
            </a:rPr>
            <a:t>増額が主な要因である。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実質収支額は、行革や経費節減に努めてきたこともあり継続的に黒字を確保しており、財政調整基金残高も増加傾向にある。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形式収支は前年度比</a:t>
          </a:r>
          <a:r>
            <a:rPr kumimoji="1" lang="en-US" altLang="ja-JP" sz="1400" b="0" i="0" baseline="0">
              <a:solidFill>
                <a:schemeClr val="dk1"/>
              </a:solidFill>
              <a:effectLst/>
              <a:latin typeface="+mn-lt"/>
              <a:ea typeface="+mn-ea"/>
              <a:cs typeface="+mn-cs"/>
            </a:rPr>
            <a:t>3</a:t>
          </a:r>
          <a:r>
            <a:rPr kumimoji="1" lang="ja-JP" altLang="en-US" sz="1400" b="0" i="0" baseline="0">
              <a:solidFill>
                <a:schemeClr val="dk1"/>
              </a:solidFill>
              <a:effectLst/>
              <a:latin typeface="+mn-lt"/>
              <a:ea typeface="+mn-ea"/>
              <a:cs typeface="+mn-cs"/>
            </a:rPr>
            <a:t>千</a:t>
          </a:r>
          <a:r>
            <a:rPr kumimoji="1" lang="en-US" altLang="ja-JP" sz="1400" b="0" i="0" baseline="0">
              <a:solidFill>
                <a:schemeClr val="dk1"/>
              </a:solidFill>
              <a:effectLst/>
              <a:latin typeface="+mn-lt"/>
              <a:ea typeface="+mn-ea"/>
              <a:cs typeface="+mn-cs"/>
            </a:rPr>
            <a:t>40</a:t>
          </a:r>
          <a:r>
            <a:rPr kumimoji="1" lang="ja-JP" altLang="ja-JP" sz="1400" b="0" i="0" baseline="0">
              <a:solidFill>
                <a:schemeClr val="dk1"/>
              </a:solidFill>
              <a:effectLst/>
              <a:latin typeface="+mn-lt"/>
              <a:ea typeface="+mn-ea"/>
              <a:cs typeface="+mn-cs"/>
            </a:rPr>
            <a:t>万円の</a:t>
          </a:r>
          <a:r>
            <a:rPr kumimoji="1" lang="ja-JP" altLang="en-US" sz="1400" b="0" i="0" baseline="0">
              <a:solidFill>
                <a:schemeClr val="dk1"/>
              </a:solidFill>
              <a:effectLst/>
              <a:latin typeface="+mn-lt"/>
              <a:ea typeface="+mn-ea"/>
              <a:cs typeface="+mn-cs"/>
            </a:rPr>
            <a:t>増</a:t>
          </a:r>
          <a:r>
            <a:rPr kumimoji="1" lang="ja-JP" altLang="ja-JP" sz="1400" b="0" i="0" baseline="0">
              <a:solidFill>
                <a:schemeClr val="dk1"/>
              </a:solidFill>
              <a:effectLst/>
              <a:latin typeface="+mn-lt"/>
              <a:ea typeface="+mn-ea"/>
              <a:cs typeface="+mn-cs"/>
            </a:rPr>
            <a:t>、また翌年度繰越財源が前年度比</a:t>
          </a:r>
          <a:r>
            <a:rPr kumimoji="1" lang="en-US" altLang="ja-JP" sz="1400" b="0" i="0" baseline="0">
              <a:solidFill>
                <a:schemeClr val="dk1"/>
              </a:solidFill>
              <a:effectLst/>
              <a:latin typeface="+mn-lt"/>
              <a:ea typeface="+mn-ea"/>
              <a:cs typeface="+mn-cs"/>
            </a:rPr>
            <a:t>570</a:t>
          </a:r>
          <a:r>
            <a:rPr kumimoji="1" lang="ja-JP" altLang="ja-JP" sz="1400" b="0" i="0" baseline="0">
              <a:solidFill>
                <a:schemeClr val="dk1"/>
              </a:solidFill>
              <a:effectLst/>
              <a:latin typeface="+mn-lt"/>
              <a:ea typeface="+mn-ea"/>
              <a:cs typeface="+mn-cs"/>
            </a:rPr>
            <a:t>万円の</a:t>
          </a:r>
          <a:r>
            <a:rPr kumimoji="1" lang="ja-JP" altLang="en-US" sz="1400" b="0" i="0" baseline="0">
              <a:solidFill>
                <a:schemeClr val="dk1"/>
              </a:solidFill>
              <a:effectLst/>
              <a:latin typeface="+mn-lt"/>
              <a:ea typeface="+mn-ea"/>
              <a:cs typeface="+mn-cs"/>
            </a:rPr>
            <a:t>増</a:t>
          </a:r>
          <a:r>
            <a:rPr kumimoji="1" lang="ja-JP" altLang="ja-JP" sz="1400" b="0" i="0" baseline="0">
              <a:solidFill>
                <a:schemeClr val="dk1"/>
              </a:solidFill>
              <a:effectLst/>
              <a:latin typeface="+mn-lt"/>
              <a:ea typeface="+mn-ea"/>
              <a:cs typeface="+mn-cs"/>
            </a:rPr>
            <a:t>、実質収支は</a:t>
          </a:r>
          <a:r>
            <a:rPr kumimoji="1" lang="en-US" altLang="ja-JP" sz="1400" b="0" i="0" baseline="0">
              <a:solidFill>
                <a:schemeClr val="dk1"/>
              </a:solidFill>
              <a:effectLst/>
              <a:latin typeface="+mn-lt"/>
              <a:ea typeface="+mn-ea"/>
              <a:cs typeface="+mn-cs"/>
            </a:rPr>
            <a:t>2</a:t>
          </a:r>
          <a:r>
            <a:rPr kumimoji="1" lang="ja-JP" altLang="en-US" sz="1400" b="0" i="0" baseline="0">
              <a:solidFill>
                <a:schemeClr val="dk1"/>
              </a:solidFill>
              <a:effectLst/>
              <a:latin typeface="+mn-lt"/>
              <a:ea typeface="+mn-ea"/>
              <a:cs typeface="+mn-cs"/>
            </a:rPr>
            <a:t>千</a:t>
          </a:r>
          <a:r>
            <a:rPr kumimoji="1" lang="en-US" altLang="ja-JP" sz="1400" b="0" i="0" baseline="0">
              <a:solidFill>
                <a:schemeClr val="dk1"/>
              </a:solidFill>
              <a:effectLst/>
              <a:latin typeface="+mn-lt"/>
              <a:ea typeface="+mn-ea"/>
              <a:cs typeface="+mn-cs"/>
            </a:rPr>
            <a:t>470</a:t>
          </a:r>
          <a:r>
            <a:rPr kumimoji="1" lang="ja-JP" altLang="ja-JP" sz="1400" b="0" i="0" baseline="0">
              <a:solidFill>
                <a:schemeClr val="dk1"/>
              </a:solidFill>
              <a:effectLst/>
              <a:latin typeface="+mn-lt"/>
              <a:ea typeface="+mn-ea"/>
              <a:cs typeface="+mn-cs"/>
            </a:rPr>
            <a:t>万円の</a:t>
          </a:r>
          <a:r>
            <a:rPr kumimoji="1" lang="ja-JP" altLang="en-US" sz="1400" b="0" i="0" baseline="0">
              <a:solidFill>
                <a:schemeClr val="dk1"/>
              </a:solidFill>
              <a:effectLst/>
              <a:latin typeface="+mn-lt"/>
              <a:ea typeface="+mn-ea"/>
              <a:cs typeface="+mn-cs"/>
            </a:rPr>
            <a:t>増</a:t>
          </a:r>
          <a:r>
            <a:rPr kumimoji="1" lang="en-US" altLang="ja-JP" sz="1400" b="0" i="0" baseline="0">
              <a:solidFill>
                <a:schemeClr val="dk1"/>
              </a:solidFill>
              <a:effectLst/>
              <a:latin typeface="+mn-lt"/>
              <a:ea typeface="+mn-ea"/>
              <a:cs typeface="+mn-cs"/>
            </a:rPr>
            <a:t>(0.98</a:t>
          </a:r>
          <a:r>
            <a:rPr kumimoji="1" lang="ja-JP" altLang="ja-JP" sz="1400" b="0" i="0" baseline="0">
              <a:solidFill>
                <a:schemeClr val="dk1"/>
              </a:solidFill>
              <a:effectLst/>
              <a:latin typeface="+mn-lt"/>
              <a:ea typeface="+mn-ea"/>
              <a:cs typeface="+mn-cs"/>
            </a:rPr>
            <a:t>ポイント</a:t>
          </a:r>
          <a:r>
            <a:rPr kumimoji="1" lang="ja-JP" altLang="en-US" sz="1400" b="0" i="0" baseline="0">
              <a:solidFill>
                <a:schemeClr val="dk1"/>
              </a:solidFill>
              <a:effectLst/>
              <a:latin typeface="+mn-lt"/>
              <a:ea typeface="+mn-ea"/>
              <a:cs typeface="+mn-cs"/>
            </a:rPr>
            <a:t>増加</a:t>
          </a:r>
          <a:r>
            <a:rPr kumimoji="1" lang="en-US" altLang="ja-JP"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実質単年度収支は、単年度収支</a:t>
          </a:r>
          <a:r>
            <a:rPr kumimoji="1" lang="en-US" altLang="ja-JP" sz="1400" b="0" i="0" baseline="0">
              <a:solidFill>
                <a:schemeClr val="dk1"/>
              </a:solidFill>
              <a:effectLst/>
              <a:latin typeface="+mn-lt"/>
              <a:ea typeface="+mn-ea"/>
              <a:cs typeface="+mn-cs"/>
            </a:rPr>
            <a:t>1</a:t>
          </a:r>
          <a:r>
            <a:rPr kumimoji="1" lang="ja-JP" altLang="en-US" sz="1400" b="0" i="0" baseline="0">
              <a:solidFill>
                <a:schemeClr val="dk1"/>
              </a:solidFill>
              <a:effectLst/>
              <a:latin typeface="+mn-lt"/>
              <a:ea typeface="+mn-ea"/>
              <a:cs typeface="+mn-cs"/>
            </a:rPr>
            <a:t>億</a:t>
          </a:r>
          <a:r>
            <a:rPr kumimoji="1" lang="en-US" altLang="ja-JP" sz="1400" b="0" i="0" baseline="0">
              <a:solidFill>
                <a:schemeClr val="dk1"/>
              </a:solidFill>
              <a:effectLst/>
              <a:latin typeface="+mn-lt"/>
              <a:ea typeface="+mn-ea"/>
              <a:cs typeface="+mn-cs"/>
            </a:rPr>
            <a:t>410</a:t>
          </a:r>
          <a:r>
            <a:rPr kumimoji="1" lang="ja-JP" altLang="ja-JP" sz="1400" b="0" i="0" baseline="0">
              <a:solidFill>
                <a:schemeClr val="dk1"/>
              </a:solidFill>
              <a:effectLst/>
              <a:latin typeface="+mn-lt"/>
              <a:ea typeface="+mn-ea"/>
              <a:cs typeface="+mn-cs"/>
            </a:rPr>
            <a:t>万円の</a:t>
          </a:r>
          <a:r>
            <a:rPr kumimoji="1" lang="ja-JP" altLang="en-US" sz="1400" b="0" i="0" baseline="0">
              <a:solidFill>
                <a:schemeClr val="dk1"/>
              </a:solidFill>
              <a:effectLst/>
              <a:latin typeface="+mn-lt"/>
              <a:ea typeface="+mn-ea"/>
              <a:cs typeface="+mn-cs"/>
            </a:rPr>
            <a:t>増</a:t>
          </a:r>
          <a:r>
            <a:rPr kumimoji="1" lang="ja-JP" altLang="ja-JP" sz="1400" b="0" i="0" baseline="0">
              <a:solidFill>
                <a:schemeClr val="dk1"/>
              </a:solidFill>
              <a:effectLst/>
              <a:latin typeface="+mn-lt"/>
              <a:ea typeface="+mn-ea"/>
              <a:cs typeface="+mn-cs"/>
            </a:rPr>
            <a:t>により前年度比</a:t>
          </a:r>
          <a:r>
            <a:rPr kumimoji="1" lang="en-US" altLang="ja-JP" sz="1400" b="0" i="0" baseline="0">
              <a:solidFill>
                <a:schemeClr val="dk1"/>
              </a:solidFill>
              <a:effectLst/>
              <a:latin typeface="+mn-lt"/>
              <a:ea typeface="+mn-ea"/>
              <a:cs typeface="+mn-cs"/>
            </a:rPr>
            <a:t>3.66</a:t>
          </a:r>
          <a:r>
            <a:rPr kumimoji="1" lang="ja-JP" altLang="ja-JP" sz="1400" b="0" i="0" baseline="0">
              <a:solidFill>
                <a:schemeClr val="dk1"/>
              </a:solidFill>
              <a:effectLst/>
              <a:latin typeface="+mn-lt"/>
              <a:ea typeface="+mn-ea"/>
              <a:cs typeface="+mn-cs"/>
            </a:rPr>
            <a:t>ポイント</a:t>
          </a:r>
          <a:r>
            <a:rPr kumimoji="1" lang="ja-JP" altLang="en-US" sz="1400" b="0" i="0" baseline="0">
              <a:solidFill>
                <a:schemeClr val="dk1"/>
              </a:solidFill>
              <a:effectLst/>
              <a:latin typeface="+mn-lt"/>
              <a:ea typeface="+mn-ea"/>
              <a:cs typeface="+mn-cs"/>
            </a:rPr>
            <a:t>増加</a:t>
          </a:r>
          <a:r>
            <a:rPr kumimoji="1" lang="ja-JP" altLang="ja-JP" sz="1400" b="0" i="0" baseline="0">
              <a:solidFill>
                <a:schemeClr val="dk1"/>
              </a:solidFill>
              <a:effectLst/>
              <a:latin typeface="+mn-lt"/>
              <a:ea typeface="+mn-ea"/>
              <a:cs typeface="+mn-cs"/>
            </a:rPr>
            <a:t>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一般会計及び特別会計において赤字は生じていないが、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4860239</v>
      </c>
      <c r="BO4" s="461"/>
      <c r="BP4" s="461"/>
      <c r="BQ4" s="461"/>
      <c r="BR4" s="461"/>
      <c r="BS4" s="461"/>
      <c r="BT4" s="461"/>
      <c r="BU4" s="462"/>
      <c r="BV4" s="460">
        <v>4693876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3.9</v>
      </c>
      <c r="CU4" s="642"/>
      <c r="CV4" s="642"/>
      <c r="CW4" s="642"/>
      <c r="CX4" s="642"/>
      <c r="CY4" s="642"/>
      <c r="CZ4" s="642"/>
      <c r="DA4" s="643"/>
      <c r="DB4" s="641">
        <v>2.9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4747268</v>
      </c>
      <c r="BO5" s="466"/>
      <c r="BP5" s="466"/>
      <c r="BQ5" s="466"/>
      <c r="BR5" s="466"/>
      <c r="BS5" s="466"/>
      <c r="BT5" s="466"/>
      <c r="BU5" s="467"/>
      <c r="BV5" s="465">
        <v>4611338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93.8</v>
      </c>
      <c r="CU5" s="436"/>
      <c r="CV5" s="436"/>
      <c r="CW5" s="436"/>
      <c r="CX5" s="436"/>
      <c r="CY5" s="436"/>
      <c r="CZ5" s="436"/>
      <c r="DA5" s="437"/>
      <c r="DB5" s="435">
        <v>92.5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112971</v>
      </c>
      <c r="BO6" s="466"/>
      <c r="BP6" s="466"/>
      <c r="BQ6" s="466"/>
      <c r="BR6" s="466"/>
      <c r="BS6" s="466"/>
      <c r="BT6" s="466"/>
      <c r="BU6" s="467"/>
      <c r="BV6" s="465">
        <v>82538</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97.6</v>
      </c>
      <c r="CU6" s="616"/>
      <c r="CV6" s="616"/>
      <c r="CW6" s="616"/>
      <c r="CX6" s="616"/>
      <c r="CY6" s="616"/>
      <c r="CZ6" s="616"/>
      <c r="DA6" s="617"/>
      <c r="DB6" s="615">
        <v>96.3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5712</v>
      </c>
      <c r="BO7" s="466"/>
      <c r="BP7" s="466"/>
      <c r="BQ7" s="466"/>
      <c r="BR7" s="466"/>
      <c r="BS7" s="466"/>
      <c r="BT7" s="466"/>
      <c r="BU7" s="467"/>
      <c r="BV7" s="465">
        <v>0</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2780437</v>
      </c>
      <c r="CU7" s="466"/>
      <c r="CV7" s="466"/>
      <c r="CW7" s="466"/>
      <c r="CX7" s="466"/>
      <c r="CY7" s="466"/>
      <c r="CZ7" s="466"/>
      <c r="DA7" s="467"/>
      <c r="DB7" s="465">
        <v>2869972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107259</v>
      </c>
      <c r="BO8" s="466"/>
      <c r="BP8" s="466"/>
      <c r="BQ8" s="466"/>
      <c r="BR8" s="466"/>
      <c r="BS8" s="466"/>
      <c r="BT8" s="466"/>
      <c r="BU8" s="467"/>
      <c r="BV8" s="465">
        <v>82538</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0.21</v>
      </c>
      <c r="CU8" s="579"/>
      <c r="CV8" s="579"/>
      <c r="CW8" s="579"/>
      <c r="CX8" s="579"/>
      <c r="CY8" s="579"/>
      <c r="CZ8" s="579"/>
      <c r="DA8" s="580"/>
      <c r="DB8" s="578">
        <v>0.2</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5554</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94</v>
      </c>
      <c r="AV9" s="523"/>
      <c r="AW9" s="523"/>
      <c r="AX9" s="523"/>
      <c r="AY9" s="445" t="s">
        <v>117</v>
      </c>
      <c r="AZ9" s="446"/>
      <c r="BA9" s="446"/>
      <c r="BB9" s="446"/>
      <c r="BC9" s="446"/>
      <c r="BD9" s="446"/>
      <c r="BE9" s="446"/>
      <c r="BF9" s="446"/>
      <c r="BG9" s="446"/>
      <c r="BH9" s="446"/>
      <c r="BI9" s="446"/>
      <c r="BJ9" s="446"/>
      <c r="BK9" s="446"/>
      <c r="BL9" s="446"/>
      <c r="BM9" s="447"/>
      <c r="BN9" s="465">
        <v>24721</v>
      </c>
      <c r="BO9" s="466"/>
      <c r="BP9" s="466"/>
      <c r="BQ9" s="466"/>
      <c r="BR9" s="466"/>
      <c r="BS9" s="466"/>
      <c r="BT9" s="466"/>
      <c r="BU9" s="467"/>
      <c r="BV9" s="465">
        <v>-79439</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18.899999999999999</v>
      </c>
      <c r="CU9" s="436"/>
      <c r="CV9" s="436"/>
      <c r="CW9" s="436"/>
      <c r="CX9" s="436"/>
      <c r="CY9" s="436"/>
      <c r="CZ9" s="436"/>
      <c r="DA9" s="437"/>
      <c r="DB9" s="435">
        <v>19.100000000000001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6175</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0</v>
      </c>
      <c r="BO10" s="466"/>
      <c r="BP10" s="466"/>
      <c r="BQ10" s="466"/>
      <c r="BR10" s="466"/>
      <c r="BS10" s="466"/>
      <c r="BT10" s="466"/>
      <c r="BU10" s="467"/>
      <c r="BV10" s="465">
        <v>0</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5540</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102</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5527</v>
      </c>
      <c r="S13" s="569"/>
      <c r="T13" s="569"/>
      <c r="U13" s="569"/>
      <c r="V13" s="570"/>
      <c r="W13" s="556" t="s">
        <v>141</v>
      </c>
      <c r="X13" s="478"/>
      <c r="Y13" s="478"/>
      <c r="Z13" s="478"/>
      <c r="AA13" s="478"/>
      <c r="AB13" s="479"/>
      <c r="AC13" s="441">
        <v>1098</v>
      </c>
      <c r="AD13" s="442"/>
      <c r="AE13" s="442"/>
      <c r="AF13" s="442"/>
      <c r="AG13" s="443"/>
      <c r="AH13" s="441">
        <v>1254</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24721</v>
      </c>
      <c r="BO13" s="466"/>
      <c r="BP13" s="466"/>
      <c r="BQ13" s="466"/>
      <c r="BR13" s="466"/>
      <c r="BS13" s="466"/>
      <c r="BT13" s="466"/>
      <c r="BU13" s="467"/>
      <c r="BV13" s="465">
        <v>-79439</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9.1</v>
      </c>
      <c r="CU13" s="436"/>
      <c r="CV13" s="436"/>
      <c r="CW13" s="436"/>
      <c r="CX13" s="436"/>
      <c r="CY13" s="436"/>
      <c r="CZ13" s="436"/>
      <c r="DA13" s="437"/>
      <c r="DB13" s="435">
        <v>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5664</v>
      </c>
      <c r="S14" s="569"/>
      <c r="T14" s="569"/>
      <c r="U14" s="569"/>
      <c r="V14" s="570"/>
      <c r="W14" s="571"/>
      <c r="X14" s="481"/>
      <c r="Y14" s="481"/>
      <c r="Z14" s="481"/>
      <c r="AA14" s="481"/>
      <c r="AB14" s="482"/>
      <c r="AC14" s="561">
        <v>36.700000000000003</v>
      </c>
      <c r="AD14" s="562"/>
      <c r="AE14" s="562"/>
      <c r="AF14" s="562"/>
      <c r="AG14" s="563"/>
      <c r="AH14" s="561">
        <v>38.4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38.299999999999997</v>
      </c>
      <c r="CU14" s="573"/>
      <c r="CV14" s="573"/>
      <c r="CW14" s="573"/>
      <c r="CX14" s="573"/>
      <c r="CY14" s="573"/>
      <c r="CZ14" s="573"/>
      <c r="DA14" s="574"/>
      <c r="DB14" s="572">
        <v>21.4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5651</v>
      </c>
      <c r="S15" s="569"/>
      <c r="T15" s="569"/>
      <c r="U15" s="569"/>
      <c r="V15" s="570"/>
      <c r="W15" s="556" t="s">
        <v>148</v>
      </c>
      <c r="X15" s="478"/>
      <c r="Y15" s="478"/>
      <c r="Z15" s="478"/>
      <c r="AA15" s="478"/>
      <c r="AB15" s="479"/>
      <c r="AC15" s="441">
        <v>708</v>
      </c>
      <c r="AD15" s="442"/>
      <c r="AE15" s="442"/>
      <c r="AF15" s="442"/>
      <c r="AG15" s="443"/>
      <c r="AH15" s="441">
        <v>711</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566413</v>
      </c>
      <c r="BO15" s="461"/>
      <c r="BP15" s="461"/>
      <c r="BQ15" s="461"/>
      <c r="BR15" s="461"/>
      <c r="BS15" s="461"/>
      <c r="BT15" s="461"/>
      <c r="BU15" s="462"/>
      <c r="BV15" s="460">
        <v>562652</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23.7</v>
      </c>
      <c r="AD16" s="562"/>
      <c r="AE16" s="562"/>
      <c r="AF16" s="562"/>
      <c r="AG16" s="563"/>
      <c r="AH16" s="561">
        <v>21.8</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2537551</v>
      </c>
      <c r="BO16" s="466"/>
      <c r="BP16" s="466"/>
      <c r="BQ16" s="466"/>
      <c r="BR16" s="466"/>
      <c r="BS16" s="466"/>
      <c r="BT16" s="466"/>
      <c r="BU16" s="467"/>
      <c r="BV16" s="465">
        <v>2629832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152</v>
      </c>
      <c r="S17" s="554"/>
      <c r="T17" s="554"/>
      <c r="U17" s="554"/>
      <c r="V17" s="555"/>
      <c r="W17" s="556" t="s">
        <v>155</v>
      </c>
      <c r="X17" s="478"/>
      <c r="Y17" s="478"/>
      <c r="Z17" s="478"/>
      <c r="AA17" s="478"/>
      <c r="AB17" s="479"/>
      <c r="AC17" s="441">
        <v>1186</v>
      </c>
      <c r="AD17" s="442"/>
      <c r="AE17" s="442"/>
      <c r="AF17" s="442"/>
      <c r="AG17" s="443"/>
      <c r="AH17" s="441">
        <v>1298</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700888</v>
      </c>
      <c r="BO17" s="466"/>
      <c r="BP17" s="466"/>
      <c r="BQ17" s="466"/>
      <c r="BR17" s="466"/>
      <c r="BS17" s="466"/>
      <c r="BT17" s="466"/>
      <c r="BU17" s="467"/>
      <c r="BV17" s="465">
        <v>700627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241.98</v>
      </c>
      <c r="M18" s="530"/>
      <c r="N18" s="530"/>
      <c r="O18" s="530"/>
      <c r="P18" s="530"/>
      <c r="Q18" s="530"/>
      <c r="R18" s="531"/>
      <c r="S18" s="531"/>
      <c r="T18" s="531"/>
      <c r="U18" s="531"/>
      <c r="V18" s="532"/>
      <c r="W18" s="546"/>
      <c r="X18" s="547"/>
      <c r="Y18" s="547"/>
      <c r="Z18" s="547"/>
      <c r="AA18" s="547"/>
      <c r="AB18" s="557"/>
      <c r="AC18" s="429">
        <v>39.6</v>
      </c>
      <c r="AD18" s="430"/>
      <c r="AE18" s="430"/>
      <c r="AF18" s="430"/>
      <c r="AG18" s="533"/>
      <c r="AH18" s="429">
        <v>39.799999999999997</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2615687</v>
      </c>
      <c r="BO18" s="466"/>
      <c r="BP18" s="466"/>
      <c r="BQ18" s="466"/>
      <c r="BR18" s="466"/>
      <c r="BS18" s="466"/>
      <c r="BT18" s="466"/>
      <c r="BU18" s="467"/>
      <c r="BV18" s="465">
        <v>2662389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23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3245677</v>
      </c>
      <c r="BO19" s="466"/>
      <c r="BP19" s="466"/>
      <c r="BQ19" s="466"/>
      <c r="BR19" s="466"/>
      <c r="BS19" s="466"/>
      <c r="BT19" s="466"/>
      <c r="BU19" s="467"/>
      <c r="BV19" s="465">
        <v>3331434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2006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5748227</v>
      </c>
      <c r="BO23" s="466"/>
      <c r="BP23" s="466"/>
      <c r="BQ23" s="466"/>
      <c r="BR23" s="466"/>
      <c r="BS23" s="466"/>
      <c r="BT23" s="466"/>
      <c r="BU23" s="467"/>
      <c r="BV23" s="465">
        <v>5633281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7630</v>
      </c>
      <c r="R24" s="442"/>
      <c r="S24" s="442"/>
      <c r="T24" s="442"/>
      <c r="U24" s="442"/>
      <c r="V24" s="443"/>
      <c r="W24" s="507"/>
      <c r="X24" s="498"/>
      <c r="Y24" s="499"/>
      <c r="Z24" s="438" t="s">
        <v>171</v>
      </c>
      <c r="AA24" s="439"/>
      <c r="AB24" s="439"/>
      <c r="AC24" s="439"/>
      <c r="AD24" s="439"/>
      <c r="AE24" s="439"/>
      <c r="AF24" s="439"/>
      <c r="AG24" s="440"/>
      <c r="AH24" s="441">
        <v>79</v>
      </c>
      <c r="AI24" s="442"/>
      <c r="AJ24" s="442"/>
      <c r="AK24" s="442"/>
      <c r="AL24" s="443"/>
      <c r="AM24" s="441">
        <v>221832</v>
      </c>
      <c r="AN24" s="442"/>
      <c r="AO24" s="442"/>
      <c r="AP24" s="442"/>
      <c r="AQ24" s="442"/>
      <c r="AR24" s="443"/>
      <c r="AS24" s="441">
        <v>2808</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5597106</v>
      </c>
      <c r="BO24" s="466"/>
      <c r="BP24" s="466"/>
      <c r="BQ24" s="466"/>
      <c r="BR24" s="466"/>
      <c r="BS24" s="466"/>
      <c r="BT24" s="466"/>
      <c r="BU24" s="467"/>
      <c r="BV24" s="465">
        <v>5378826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6040</v>
      </c>
      <c r="R25" s="442"/>
      <c r="S25" s="442"/>
      <c r="T25" s="442"/>
      <c r="U25" s="442"/>
      <c r="V25" s="443"/>
      <c r="W25" s="507"/>
      <c r="X25" s="498"/>
      <c r="Y25" s="499"/>
      <c r="Z25" s="438" t="s">
        <v>174</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197358</v>
      </c>
      <c r="BO25" s="461"/>
      <c r="BP25" s="461"/>
      <c r="BQ25" s="461"/>
      <c r="BR25" s="461"/>
      <c r="BS25" s="461"/>
      <c r="BT25" s="461"/>
      <c r="BU25" s="462"/>
      <c r="BV25" s="460">
        <v>283771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5560</v>
      </c>
      <c r="R26" s="442"/>
      <c r="S26" s="442"/>
      <c r="T26" s="442"/>
      <c r="U26" s="442"/>
      <c r="V26" s="443"/>
      <c r="W26" s="507"/>
      <c r="X26" s="498"/>
      <c r="Y26" s="499"/>
      <c r="Z26" s="438" t="s">
        <v>177</v>
      </c>
      <c r="AA26" s="520"/>
      <c r="AB26" s="520"/>
      <c r="AC26" s="520"/>
      <c r="AD26" s="520"/>
      <c r="AE26" s="520"/>
      <c r="AF26" s="520"/>
      <c r="AG26" s="521"/>
      <c r="AH26" s="441">
        <v>3</v>
      </c>
      <c r="AI26" s="442"/>
      <c r="AJ26" s="442"/>
      <c r="AK26" s="442"/>
      <c r="AL26" s="443"/>
      <c r="AM26" s="441">
        <v>7638</v>
      </c>
      <c r="AN26" s="442"/>
      <c r="AO26" s="442"/>
      <c r="AP26" s="442"/>
      <c r="AQ26" s="442"/>
      <c r="AR26" s="443"/>
      <c r="AS26" s="441">
        <v>2546</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2830</v>
      </c>
      <c r="R27" s="442"/>
      <c r="S27" s="442"/>
      <c r="T27" s="442"/>
      <c r="U27" s="442"/>
      <c r="V27" s="443"/>
      <c r="W27" s="507"/>
      <c r="X27" s="498"/>
      <c r="Y27" s="499"/>
      <c r="Z27" s="438" t="s">
        <v>180</v>
      </c>
      <c r="AA27" s="439"/>
      <c r="AB27" s="439"/>
      <c r="AC27" s="439"/>
      <c r="AD27" s="439"/>
      <c r="AE27" s="439"/>
      <c r="AF27" s="439"/>
      <c r="AG27" s="440"/>
      <c r="AH27" s="441">
        <v>2</v>
      </c>
      <c r="AI27" s="442"/>
      <c r="AJ27" s="442"/>
      <c r="AK27" s="442"/>
      <c r="AL27" s="443"/>
      <c r="AM27" s="441" t="s">
        <v>181</v>
      </c>
      <c r="AN27" s="442"/>
      <c r="AO27" s="442"/>
      <c r="AP27" s="442"/>
      <c r="AQ27" s="442"/>
      <c r="AR27" s="443"/>
      <c r="AS27" s="441" t="s">
        <v>181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139</v>
      </c>
      <c r="BO27" s="469"/>
      <c r="BP27" s="469"/>
      <c r="BQ27" s="469"/>
      <c r="BR27" s="469"/>
      <c r="BS27" s="469"/>
      <c r="BT27" s="469"/>
      <c r="BU27" s="470"/>
      <c r="BV27" s="468" t="s">
        <v>139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2400</v>
      </c>
      <c r="R28" s="442"/>
      <c r="S28" s="442"/>
      <c r="T28" s="442"/>
      <c r="U28" s="442"/>
      <c r="V28" s="443"/>
      <c r="W28" s="507"/>
      <c r="X28" s="498"/>
      <c r="Y28" s="499"/>
      <c r="Z28" s="438" t="s">
        <v>184</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1114948</v>
      </c>
      <c r="BO28" s="461"/>
      <c r="BP28" s="461"/>
      <c r="BQ28" s="461"/>
      <c r="BR28" s="461"/>
      <c r="BS28" s="461"/>
      <c r="BT28" s="461"/>
      <c r="BU28" s="462"/>
      <c r="BV28" s="460">
        <v>1069948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8</v>
      </c>
      <c r="M29" s="442"/>
      <c r="N29" s="442"/>
      <c r="O29" s="442"/>
      <c r="P29" s="443"/>
      <c r="Q29" s="441">
        <v>2250</v>
      </c>
      <c r="R29" s="442"/>
      <c r="S29" s="442"/>
      <c r="T29" s="442"/>
      <c r="U29" s="442"/>
      <c r="V29" s="443"/>
      <c r="W29" s="508"/>
      <c r="X29" s="509"/>
      <c r="Y29" s="510"/>
      <c r="Z29" s="438" t="s">
        <v>187</v>
      </c>
      <c r="AA29" s="439"/>
      <c r="AB29" s="439"/>
      <c r="AC29" s="439"/>
      <c r="AD29" s="439"/>
      <c r="AE29" s="439"/>
      <c r="AF29" s="439"/>
      <c r="AG29" s="440"/>
      <c r="AH29" s="441">
        <v>81</v>
      </c>
      <c r="AI29" s="442"/>
      <c r="AJ29" s="442"/>
      <c r="AK29" s="442"/>
      <c r="AL29" s="443"/>
      <c r="AM29" s="441">
        <v>228722</v>
      </c>
      <c r="AN29" s="442"/>
      <c r="AO29" s="442"/>
      <c r="AP29" s="442"/>
      <c r="AQ29" s="442"/>
      <c r="AR29" s="443"/>
      <c r="AS29" s="441">
        <v>2824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49154</v>
      </c>
      <c r="BO29" s="466"/>
      <c r="BP29" s="466"/>
      <c r="BQ29" s="466"/>
      <c r="BR29" s="466"/>
      <c r="BS29" s="466"/>
      <c r="BT29" s="466"/>
      <c r="BU29" s="467"/>
      <c r="BV29" s="465">
        <v>199154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93.1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301678</v>
      </c>
      <c r="BO30" s="469"/>
      <c r="BP30" s="469"/>
      <c r="BQ30" s="469"/>
      <c r="BR30" s="469"/>
      <c r="BS30" s="469"/>
      <c r="BT30" s="469"/>
      <c r="BU30" s="470"/>
      <c r="BV30" s="468">
        <v>345675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国民健康保険事業勘定特別会計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水道事業特別会計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青森県市町村総合事務組合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（公財）にんにくネットワーク</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国民健康保険町立田子診療所及び介護老人保健施設事業特別会計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青森県市町村職員退職手当組合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（一財）田子町にんにく国際交流協会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介護保険事業勘定特別会計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田子高原広域事務組合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八戸地域広域市町村圏事務組合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青森県交通災害共済組合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三戸郡福祉事務組合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青森県後期高齢者医療広域連合（一般会計）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青森県後期高齢者医療広域連合（後期高齢者医療特別会計）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三戸地区環境整備事務組合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S+yS+z811SuD5qhwh2K9KgXjUeQVdJfS6OqWwVjH9f7tON2niGkGBYKkyg8G417T371LxLVlENs0YJtfgHVow==" saltValue="is4/Ys93h81SqT8yhusX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567</v>
      </c>
      <c r="D34" s="1244"/>
      <c r="E34" s="1245"/>
      <c r="F34" s="32">
        <v>6.12</v>
      </c>
      <c r="G34" s="33">
        <v>7.92</v>
      </c>
      <c r="H34" s="33">
        <v>5.49</v>
      </c>
      <c r="I34" s="33">
        <v>2.87</v>
      </c>
      <c r="J34" s="34">
        <v>3.85</v>
      </c>
      <c r="K34" s="22"/>
      <c r="L34" s="22"/>
      <c r="M34" s="22"/>
      <c r="N34" s="22"/>
      <c r="O34" s="22"/>
      <c r="P34" s="22"/>
    </row>
    <row r="35" spans="1:16" ht="39" customHeight="1" x14ac:dyDescent="0.15">
      <c r="A35" s="22"/>
      <c r="B35" s="35"/>
      <c r="C35" s="1238" t="s">
        <v>568</v>
      </c>
      <c r="D35" s="1239"/>
      <c r="E35" s="1240"/>
      <c r="F35" s="36">
        <v>1.89</v>
      </c>
      <c r="G35" s="37">
        <v>1.53</v>
      </c>
      <c r="H35" s="37">
        <v>1.37</v>
      </c>
      <c r="I35" s="37">
        <v>1.6</v>
      </c>
      <c r="J35" s="38">
        <v>1.52</v>
      </c>
      <c r="K35" s="22"/>
      <c r="L35" s="22"/>
      <c r="M35" s="22"/>
      <c r="N35" s="22"/>
      <c r="O35" s="22"/>
      <c r="P35" s="22"/>
    </row>
    <row r="36" spans="1:16" ht="39" customHeight="1" x14ac:dyDescent="0.15">
      <c r="A36" s="22"/>
      <c r="B36" s="35"/>
      <c r="C36" s="1238" t="s">
        <v>569</v>
      </c>
      <c r="D36" s="1239"/>
      <c r="E36" s="1240"/>
      <c r="F36" s="36">
        <v>1.06</v>
      </c>
      <c r="G36" s="37">
        <v>0.12</v>
      </c>
      <c r="H36" s="37">
        <v>0.23</v>
      </c>
      <c r="I36" s="37">
        <v>2.02</v>
      </c>
      <c r="J36" s="38">
        <v>1.46</v>
      </c>
      <c r="K36" s="22"/>
      <c r="L36" s="22"/>
      <c r="M36" s="22"/>
      <c r="N36" s="22"/>
      <c r="O36" s="22"/>
      <c r="P36" s="22"/>
    </row>
    <row r="37" spans="1:16" ht="39" customHeight="1" x14ac:dyDescent="0.15">
      <c r="A37" s="22"/>
      <c r="B37" s="35"/>
      <c r="C37" s="1238" t="s">
        <v>570</v>
      </c>
      <c r="D37" s="1239"/>
      <c r="E37" s="1240"/>
      <c r="F37" s="36">
        <v>0.1</v>
      </c>
      <c r="G37" s="37">
        <v>1.33</v>
      </c>
      <c r="H37" s="37">
        <v>1.29</v>
      </c>
      <c r="I37" s="37">
        <v>0.56999999999999995</v>
      </c>
      <c r="J37" s="38">
        <v>0.75</v>
      </c>
      <c r="K37" s="22"/>
      <c r="L37" s="22"/>
      <c r="M37" s="22"/>
      <c r="N37" s="22"/>
      <c r="O37" s="22"/>
      <c r="P37" s="22"/>
    </row>
    <row r="38" spans="1:16" ht="39" customHeight="1" x14ac:dyDescent="0.15">
      <c r="A38" s="22"/>
      <c r="B38" s="35"/>
      <c r="C38" s="1238" t="s">
        <v>571</v>
      </c>
      <c r="D38" s="1239"/>
      <c r="E38" s="1240"/>
      <c r="F38" s="36">
        <v>1.21</v>
      </c>
      <c r="G38" s="37">
        <v>0.22</v>
      </c>
      <c r="H38" s="37">
        <v>0.04</v>
      </c>
      <c r="I38" s="37">
        <v>0.18</v>
      </c>
      <c r="J38" s="38">
        <v>0.17</v>
      </c>
      <c r="K38" s="22"/>
      <c r="L38" s="22"/>
      <c r="M38" s="22"/>
      <c r="N38" s="22"/>
      <c r="O38" s="22"/>
      <c r="P38" s="22"/>
    </row>
    <row r="39" spans="1:16" ht="39" customHeight="1" x14ac:dyDescent="0.15">
      <c r="A39" s="22"/>
      <c r="B39" s="35"/>
      <c r="C39" s="1238" t="s">
        <v>572</v>
      </c>
      <c r="D39" s="1239"/>
      <c r="E39" s="1240"/>
      <c r="F39" s="36">
        <v>0</v>
      </c>
      <c r="G39" s="37">
        <v>0.01</v>
      </c>
      <c r="H39" s="37">
        <v>0</v>
      </c>
      <c r="I39" s="37">
        <v>0.17</v>
      </c>
      <c r="J39" s="38">
        <v>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573</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574</v>
      </c>
      <c r="D43" s="1242"/>
      <c r="E43" s="1243"/>
      <c r="F43" s="41">
        <v>0</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lKw52Oo8lQLBD/s3W3/wiEi5BpK3R1KCZz9cFOw96wUinoD/YruyRwwnStiboYsGlpHyRzY2BI/V0jiY9I5xw==" saltValue="tEbXWA1fbU6aIXnCza3h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699</v>
      </c>
      <c r="L45" s="60">
        <v>669</v>
      </c>
      <c r="M45" s="60">
        <v>655</v>
      </c>
      <c r="N45" s="60">
        <v>635</v>
      </c>
      <c r="O45" s="61">
        <v>615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15">
      <c r="A48" s="48"/>
      <c r="B48" s="1266"/>
      <c r="C48" s="1267"/>
      <c r="D48" s="62"/>
      <c r="E48" s="1248" t="s">
        <v>15</v>
      </c>
      <c r="F48" s="1248"/>
      <c r="G48" s="1248"/>
      <c r="H48" s="1248"/>
      <c r="I48" s="1248"/>
      <c r="J48" s="1249"/>
      <c r="K48" s="63">
        <v>2</v>
      </c>
      <c r="L48" s="64">
        <v>2</v>
      </c>
      <c r="M48" s="64">
        <v>5</v>
      </c>
      <c r="N48" s="64">
        <v>8</v>
      </c>
      <c r="O48" s="65">
        <v>2</v>
      </c>
      <c r="P48" s="48"/>
      <c r="Q48" s="48"/>
      <c r="R48" s="48"/>
      <c r="S48" s="48"/>
      <c r="T48" s="48"/>
      <c r="U48" s="48"/>
    </row>
    <row r="49" spans="1:21" ht="30.75" customHeight="1" x14ac:dyDescent="0.15">
      <c r="A49" s="48"/>
      <c r="B49" s="1266"/>
      <c r="C49" s="1267"/>
      <c r="D49" s="62"/>
      <c r="E49" s="1248" t="s">
        <v>16</v>
      </c>
      <c r="F49" s="1248"/>
      <c r="G49" s="1248"/>
      <c r="H49" s="1248"/>
      <c r="I49" s="1248"/>
      <c r="J49" s="1249"/>
      <c r="K49" s="63">
        <v>21</v>
      </c>
      <c r="L49" s="64">
        <v>18</v>
      </c>
      <c r="M49" s="64">
        <v>18</v>
      </c>
      <c r="N49" s="64">
        <v>17</v>
      </c>
      <c r="O49" s="65">
        <v>18</v>
      </c>
      <c r="P49" s="48"/>
      <c r="Q49" s="48"/>
      <c r="R49" s="48"/>
      <c r="S49" s="48"/>
      <c r="T49" s="48"/>
      <c r="U49" s="48"/>
    </row>
    <row r="50" spans="1:21" ht="30.75" customHeight="1" x14ac:dyDescent="0.15">
      <c r="A50" s="48"/>
      <c r="B50" s="1266"/>
      <c r="C50" s="1267"/>
      <c r="D50" s="62"/>
      <c r="E50" s="1248" t="s">
        <v>17</v>
      </c>
      <c r="F50" s="1248"/>
      <c r="G50" s="1248"/>
      <c r="H50" s="1248"/>
      <c r="I50" s="1248"/>
      <c r="J50" s="1249"/>
      <c r="K50" s="63">
        <v>10</v>
      </c>
      <c r="L50" s="64">
        <v>10</v>
      </c>
      <c r="M50" s="64">
        <v>9</v>
      </c>
      <c r="N50" s="64">
        <v>9</v>
      </c>
      <c r="O50" s="65">
        <v>5</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491</v>
      </c>
      <c r="L52" s="64">
        <v>483</v>
      </c>
      <c r="M52" s="64">
        <v>465</v>
      </c>
      <c r="N52" s="64">
        <v>440</v>
      </c>
      <c r="O52" s="65">
        <v>426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241</v>
      </c>
      <c r="L53" s="69">
        <v>216</v>
      </c>
      <c r="M53" s="69">
        <v>222</v>
      </c>
      <c r="N53" s="69">
        <v>229</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wIkR4xaFeoeTaBA7c058c1ChqDLpCzc9B2/lXJKiQK6WsYjM8442vu+SCtYC0ZWcCgsjefF+qfGUSQXt+Sntg==" saltValue="nRlCx9pAOPrutPpU9VYP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84" t="s">
        <v>30</v>
      </c>
      <c r="C41" s="1285"/>
      <c r="D41" s="101"/>
      <c r="E41" s="1286" t="s">
        <v>31</v>
      </c>
      <c r="F41" s="1286"/>
      <c r="G41" s="1286"/>
      <c r="H41" s="1287"/>
      <c r="I41" s="102">
        <v>5756</v>
      </c>
      <c r="J41" s="103">
        <v>5675</v>
      </c>
      <c r="K41" s="103">
        <v>5657</v>
      </c>
      <c r="L41" s="103">
        <v>5633</v>
      </c>
      <c r="M41" s="104">
        <v>5748</v>
      </c>
    </row>
    <row r="42" spans="2:13" ht="27.75" customHeight="1" x14ac:dyDescent="0.15">
      <c r="B42" s="1274"/>
      <c r="C42" s="1275"/>
      <c r="D42" s="105"/>
      <c r="E42" s="1278" t="s">
        <v>32</v>
      </c>
      <c r="F42" s="1278"/>
      <c r="G42" s="1278"/>
      <c r="H42" s="1279"/>
      <c r="I42" s="106">
        <v>50</v>
      </c>
      <c r="J42" s="107">
        <v>42</v>
      </c>
      <c r="K42" s="107">
        <v>34</v>
      </c>
      <c r="L42" s="107">
        <v>25</v>
      </c>
      <c r="M42" s="108">
        <v>21</v>
      </c>
    </row>
    <row r="43" spans="2:13" ht="27.75" customHeight="1" x14ac:dyDescent="0.15">
      <c r="B43" s="1274"/>
      <c r="C43" s="1275"/>
      <c r="D43" s="105"/>
      <c r="E43" s="1278" t="s">
        <v>33</v>
      </c>
      <c r="F43" s="1278"/>
      <c r="G43" s="1278"/>
      <c r="H43" s="1279"/>
      <c r="I43" s="106">
        <v>6</v>
      </c>
      <c r="J43" s="107">
        <v>5</v>
      </c>
      <c r="K43" s="107">
        <v>7</v>
      </c>
      <c r="L43" s="107">
        <v>6</v>
      </c>
      <c r="M43" s="108">
        <v>4</v>
      </c>
    </row>
    <row r="44" spans="2:13" ht="27.75" customHeight="1" x14ac:dyDescent="0.15">
      <c r="B44" s="1274"/>
      <c r="C44" s="1275"/>
      <c r="D44" s="105"/>
      <c r="E44" s="1278" t="s">
        <v>34</v>
      </c>
      <c r="F44" s="1278"/>
      <c r="G44" s="1278"/>
      <c r="H44" s="1279"/>
      <c r="I44" s="106">
        <v>113</v>
      </c>
      <c r="J44" s="107">
        <v>138</v>
      </c>
      <c r="K44" s="107">
        <v>123</v>
      </c>
      <c r="L44" s="107">
        <v>109</v>
      </c>
      <c r="M44" s="108">
        <v>101</v>
      </c>
    </row>
    <row r="45" spans="2:13" ht="27.75" customHeight="1" x14ac:dyDescent="0.15">
      <c r="B45" s="1274"/>
      <c r="C45" s="1275"/>
      <c r="D45" s="105"/>
      <c r="E45" s="1278" t="s">
        <v>35</v>
      </c>
      <c r="F45" s="1278"/>
      <c r="G45" s="1278"/>
      <c r="H45" s="1279"/>
      <c r="I45" s="106">
        <v>718</v>
      </c>
      <c r="J45" s="107">
        <v>699</v>
      </c>
      <c r="K45" s="107">
        <v>603</v>
      </c>
      <c r="L45" s="107">
        <v>555</v>
      </c>
      <c r="M45" s="108">
        <v>543</v>
      </c>
    </row>
    <row r="46" spans="2:13" ht="27.75" customHeight="1" x14ac:dyDescent="0.15">
      <c r="B46" s="1274"/>
      <c r="C46" s="1275"/>
      <c r="D46" s="109"/>
      <c r="E46" s="1278" t="s">
        <v>36</v>
      </c>
      <c r="F46" s="1278"/>
      <c r="G46" s="1278"/>
      <c r="H46" s="1279"/>
      <c r="I46" s="106" t="s">
        <v>518</v>
      </c>
      <c r="J46" s="107" t="s">
        <v>518</v>
      </c>
      <c r="K46" s="107" t="s">
        <v>518</v>
      </c>
      <c r="L46" s="107" t="s">
        <v>518</v>
      </c>
      <c r="M46" s="108" t="s">
        <v>518</v>
      </c>
    </row>
    <row r="47" spans="2:13" ht="27.75" customHeight="1" x14ac:dyDescent="0.15">
      <c r="B47" s="1274"/>
      <c r="C47" s="1275"/>
      <c r="D47" s="110"/>
      <c r="E47" s="1288" t="s">
        <v>37</v>
      </c>
      <c r="F47" s="1289"/>
      <c r="G47" s="1289"/>
      <c r="H47" s="1290"/>
      <c r="I47" s="106" t="s">
        <v>518</v>
      </c>
      <c r="J47" s="107" t="s">
        <v>518</v>
      </c>
      <c r="K47" s="107" t="s">
        <v>518</v>
      </c>
      <c r="L47" s="107" t="s">
        <v>518</v>
      </c>
      <c r="M47" s="108" t="s">
        <v>518</v>
      </c>
    </row>
    <row r="48" spans="2:13" ht="27.75" customHeight="1" x14ac:dyDescent="0.15">
      <c r="B48" s="1274"/>
      <c r="C48" s="1275"/>
      <c r="D48" s="105"/>
      <c r="E48" s="1278" t="s">
        <v>38</v>
      </c>
      <c r="F48" s="1278"/>
      <c r="G48" s="1278"/>
      <c r="H48" s="1279"/>
      <c r="I48" s="106" t="s">
        <v>518</v>
      </c>
      <c r="J48" s="107" t="s">
        <v>518</v>
      </c>
      <c r="K48" s="107" t="s">
        <v>518</v>
      </c>
      <c r="L48" s="107" t="s">
        <v>518</v>
      </c>
      <c r="M48" s="108" t="s">
        <v>518</v>
      </c>
    </row>
    <row r="49" spans="2:13" ht="27.75" customHeight="1" x14ac:dyDescent="0.15">
      <c r="B49" s="1276"/>
      <c r="C49" s="1277"/>
      <c r="D49" s="105"/>
      <c r="E49" s="1278" t="s">
        <v>39</v>
      </c>
      <c r="F49" s="1278"/>
      <c r="G49" s="1278"/>
      <c r="H49" s="1279"/>
      <c r="I49" s="106" t="s">
        <v>518</v>
      </c>
      <c r="J49" s="107" t="s">
        <v>518</v>
      </c>
      <c r="K49" s="107" t="s">
        <v>518</v>
      </c>
      <c r="L49" s="107" t="s">
        <v>518</v>
      </c>
      <c r="M49" s="108" t="s">
        <v>518</v>
      </c>
    </row>
    <row r="50" spans="2:13" ht="27.75" customHeight="1" x14ac:dyDescent="0.15">
      <c r="B50" s="1272" t="s">
        <v>40</v>
      </c>
      <c r="C50" s="1273"/>
      <c r="D50" s="111"/>
      <c r="E50" s="1278" t="s">
        <v>41</v>
      </c>
      <c r="F50" s="1278"/>
      <c r="G50" s="1278"/>
      <c r="H50" s="1279"/>
      <c r="I50" s="106">
        <v>1505</v>
      </c>
      <c r="J50" s="107">
        <v>1678</v>
      </c>
      <c r="K50" s="107">
        <v>1772</v>
      </c>
      <c r="L50" s="107">
        <v>1770</v>
      </c>
      <c r="M50" s="108">
        <v>1630</v>
      </c>
    </row>
    <row r="51" spans="2:13" ht="27.75" customHeight="1" x14ac:dyDescent="0.15">
      <c r="B51" s="1274"/>
      <c r="C51" s="1275"/>
      <c r="D51" s="105"/>
      <c r="E51" s="1278" t="s">
        <v>42</v>
      </c>
      <c r="F51" s="1278"/>
      <c r="G51" s="1278"/>
      <c r="H51" s="1279"/>
      <c r="I51" s="106" t="s">
        <v>518</v>
      </c>
      <c r="J51" s="107" t="s">
        <v>518</v>
      </c>
      <c r="K51" s="107" t="s">
        <v>518</v>
      </c>
      <c r="L51" s="107" t="s">
        <v>518</v>
      </c>
      <c r="M51" s="108" t="s">
        <v>518</v>
      </c>
    </row>
    <row r="52" spans="2:13" ht="27.75" customHeight="1" x14ac:dyDescent="0.15">
      <c r="B52" s="1276"/>
      <c r="C52" s="1277"/>
      <c r="D52" s="105"/>
      <c r="E52" s="1278" t="s">
        <v>43</v>
      </c>
      <c r="F52" s="1278"/>
      <c r="G52" s="1278"/>
      <c r="H52" s="1279"/>
      <c r="I52" s="106">
        <v>3968</v>
      </c>
      <c r="J52" s="107">
        <v>4066</v>
      </c>
      <c r="K52" s="107">
        <v>3858</v>
      </c>
      <c r="L52" s="107">
        <v>4039</v>
      </c>
      <c r="M52" s="108">
        <v>3884</v>
      </c>
    </row>
    <row r="53" spans="2:13" ht="27.75" customHeight="1" thickBot="1" x14ac:dyDescent="0.2">
      <c r="B53" s="1280" t="s">
        <v>44</v>
      </c>
      <c r="C53" s="1281"/>
      <c r="D53" s="112"/>
      <c r="E53" s="1282" t="s">
        <v>45</v>
      </c>
      <c r="F53" s="1282"/>
      <c r="G53" s="1282"/>
      <c r="H53" s="1283"/>
      <c r="I53" s="113">
        <v>1169</v>
      </c>
      <c r="J53" s="114">
        <v>815</v>
      </c>
      <c r="K53" s="114">
        <v>793</v>
      </c>
      <c r="L53" s="114">
        <v>521</v>
      </c>
      <c r="M53" s="115">
        <v>903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gl7THZU7xOQpegcYQk3L/UvvT+kkDYoqjW86T7AE0j6ZTRPgCIcA7m7cAfc1xs2XMcKEfUfLjCJwKMSKc1eWQ==" saltValue="X8UPyn3Gxj8eDD/Ve6gY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970</v>
      </c>
      <c r="G55" s="127">
        <v>1070</v>
      </c>
      <c r="H55" s="128">
        <v>1115</v>
      </c>
    </row>
    <row r="56" spans="2:8" ht="52.5" customHeight="1" x14ac:dyDescent="0.15">
      <c r="B56" s="129"/>
      <c r="C56" s="1301" t="s">
        <v>49</v>
      </c>
      <c r="D56" s="1301"/>
      <c r="E56" s="1302"/>
      <c r="F56" s="130">
        <v>280</v>
      </c>
      <c r="G56" s="130">
        <v>199</v>
      </c>
      <c r="H56" s="131">
        <v>49</v>
      </c>
    </row>
    <row r="57" spans="2:8" ht="53.25" customHeight="1" x14ac:dyDescent="0.15">
      <c r="B57" s="129"/>
      <c r="C57" s="1303" t="s">
        <v>50</v>
      </c>
      <c r="D57" s="1303"/>
      <c r="E57" s="1304"/>
      <c r="F57" s="132">
        <v>383</v>
      </c>
      <c r="G57" s="132">
        <v>346</v>
      </c>
      <c r="H57" s="133">
        <v>302</v>
      </c>
    </row>
    <row r="58" spans="2:8" ht="45.75" customHeight="1" x14ac:dyDescent="0.15">
      <c r="B58" s="134"/>
      <c r="C58" s="1291" t="s">
        <v>596</v>
      </c>
      <c r="D58" s="1292"/>
      <c r="E58" s="1293"/>
      <c r="F58" s="135">
        <v>324</v>
      </c>
      <c r="G58" s="135">
        <v>284</v>
      </c>
      <c r="H58" s="136">
        <v>254</v>
      </c>
    </row>
    <row r="59" spans="2:8" ht="45.75" customHeight="1" x14ac:dyDescent="0.15">
      <c r="B59" s="134"/>
      <c r="C59" s="1291" t="s">
        <v>597</v>
      </c>
      <c r="D59" s="1292"/>
      <c r="E59" s="1293"/>
      <c r="F59" s="135">
        <v>17</v>
      </c>
      <c r="G59" s="135">
        <v>25</v>
      </c>
      <c r="H59" s="136">
        <v>26</v>
      </c>
    </row>
    <row r="60" spans="2:8" ht="45.75" customHeight="1" x14ac:dyDescent="0.15">
      <c r="B60" s="134"/>
      <c r="C60" s="1291" t="s">
        <v>598</v>
      </c>
      <c r="D60" s="1292"/>
      <c r="E60" s="1293"/>
      <c r="F60" s="135">
        <v>41</v>
      </c>
      <c r="G60" s="135">
        <v>36</v>
      </c>
      <c r="H60" s="136">
        <v>20</v>
      </c>
    </row>
    <row r="61" spans="2:8" ht="45.75" customHeight="1" x14ac:dyDescent="0.15">
      <c r="B61" s="134"/>
      <c r="C61" s="1291" t="s">
        <v>599</v>
      </c>
      <c r="D61" s="1292"/>
      <c r="E61" s="1293"/>
      <c r="F61" s="135">
        <v>1</v>
      </c>
      <c r="G61" s="135">
        <v>1</v>
      </c>
      <c r="H61" s="136">
        <v>1</v>
      </c>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1634</v>
      </c>
      <c r="G63" s="141">
        <v>1615</v>
      </c>
      <c r="H63" s="142">
        <v>1466</v>
      </c>
    </row>
    <row r="64" spans="2:8" ht="15" customHeight="1" x14ac:dyDescent="0.15"/>
    <row r="65" ht="0" hidden="1" customHeight="1" x14ac:dyDescent="0.15"/>
    <row r="66" ht="0" hidden="1" customHeight="1" x14ac:dyDescent="0.15"/>
  </sheetData>
  <sheetProtection algorithmName="SHA-512" hashValue="YWfoh+zDyF6lisKJ0GTZKdE3c+s0pPH0SuGwj2zsVKR17fv25zaGzty3vSumSUGZzQmivRRvrLRe5YYEelSg5Q==" saltValue="y3DFDzaEFFWB2iET6GBc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560</v>
      </c>
      <c r="BQ50" s="1309"/>
      <c r="BR50" s="1309"/>
      <c r="BS50" s="1309"/>
      <c r="BT50" s="1309"/>
      <c r="BU50" s="1309"/>
      <c r="BV50" s="1309"/>
      <c r="BW50" s="1309"/>
      <c r="BX50" s="1309" t="s">
        <v>561</v>
      </c>
      <c r="BY50" s="1309"/>
      <c r="BZ50" s="1309"/>
      <c r="CA50" s="1309"/>
      <c r="CB50" s="1309"/>
      <c r="CC50" s="1309"/>
      <c r="CD50" s="1309"/>
      <c r="CE50" s="1309"/>
      <c r="CF50" s="1309" t="s">
        <v>562</v>
      </c>
      <c r="CG50" s="1309"/>
      <c r="CH50" s="1309"/>
      <c r="CI50" s="1309"/>
      <c r="CJ50" s="1309"/>
      <c r="CK50" s="1309"/>
      <c r="CL50" s="1309"/>
      <c r="CM50" s="1309"/>
      <c r="CN50" s="1309" t="s">
        <v>563</v>
      </c>
      <c r="CO50" s="1309"/>
      <c r="CP50" s="1309"/>
      <c r="CQ50" s="1309"/>
      <c r="CR50" s="1309"/>
      <c r="CS50" s="1309"/>
      <c r="CT50" s="1309"/>
      <c r="CU50" s="1309"/>
      <c r="CV50" s="1309" t="s">
        <v>564</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32.1</v>
      </c>
      <c r="BY51" s="1310"/>
      <c r="BZ51" s="1310"/>
      <c r="CA51" s="1310"/>
      <c r="CB51" s="1310"/>
      <c r="CC51" s="1310"/>
      <c r="CD51" s="1310"/>
      <c r="CE51" s="1310"/>
      <c r="CF51" s="1310">
        <v>31.9</v>
      </c>
      <c r="CG51" s="1310"/>
      <c r="CH51" s="1310"/>
      <c r="CI51" s="1310"/>
      <c r="CJ51" s="1310"/>
      <c r="CK51" s="1310"/>
      <c r="CL51" s="1310"/>
      <c r="CM51" s="1310"/>
      <c r="CN51" s="1310">
        <v>21.4</v>
      </c>
      <c r="CO51" s="1310"/>
      <c r="CP51" s="1310"/>
      <c r="CQ51" s="1310"/>
      <c r="CR51" s="1310"/>
      <c r="CS51" s="1310"/>
      <c r="CT51" s="1310"/>
      <c r="CU51" s="1310"/>
      <c r="CV51" s="1310">
        <v>38.299999999999997</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56</v>
      </c>
      <c r="BY53" s="1310"/>
      <c r="BZ53" s="1310"/>
      <c r="CA53" s="1310"/>
      <c r="CB53" s="1310"/>
      <c r="CC53" s="1310"/>
      <c r="CD53" s="1310"/>
      <c r="CE53" s="1310"/>
      <c r="CF53" s="1310">
        <v>59.8</v>
      </c>
      <c r="CG53" s="1310"/>
      <c r="CH53" s="1310"/>
      <c r="CI53" s="1310"/>
      <c r="CJ53" s="1310"/>
      <c r="CK53" s="1310"/>
      <c r="CL53" s="1310"/>
      <c r="CM53" s="1310"/>
      <c r="CN53" s="1310">
        <v>61.6</v>
      </c>
      <c r="CO53" s="1310"/>
      <c r="CP53" s="1310"/>
      <c r="CQ53" s="1310"/>
      <c r="CR53" s="1310"/>
      <c r="CS53" s="1310"/>
      <c r="CT53" s="1310"/>
      <c r="CU53" s="1310"/>
      <c r="CV53" s="1310">
        <v>63.2</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607</v>
      </c>
      <c r="AO55" s="1309"/>
      <c r="AP55" s="1309"/>
      <c r="AQ55" s="1309"/>
      <c r="AR55" s="1309"/>
      <c r="AS55" s="1309"/>
      <c r="AT55" s="1309"/>
      <c r="AU55" s="1309"/>
      <c r="AV55" s="1309"/>
      <c r="AW55" s="1309"/>
      <c r="AX55" s="1309"/>
      <c r="AY55" s="1309"/>
      <c r="AZ55" s="1309"/>
      <c r="BA55" s="1309"/>
      <c r="BB55" s="1312" t="s">
        <v>605</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606</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55.3</v>
      </c>
      <c r="BY57" s="1310"/>
      <c r="BZ57" s="1310"/>
      <c r="CA57" s="1310"/>
      <c r="CB57" s="1310"/>
      <c r="CC57" s="1310"/>
      <c r="CD57" s="1310"/>
      <c r="CE57" s="1310"/>
      <c r="CF57" s="1310">
        <v>56.3</v>
      </c>
      <c r="CG57" s="1310"/>
      <c r="CH57" s="1310"/>
      <c r="CI57" s="1310"/>
      <c r="CJ57" s="1310"/>
      <c r="CK57" s="1310"/>
      <c r="CL57" s="1310"/>
      <c r="CM57" s="1310"/>
      <c r="CN57" s="1310">
        <v>58.3</v>
      </c>
      <c r="CO57" s="1310"/>
      <c r="CP57" s="1310"/>
      <c r="CQ57" s="1310"/>
      <c r="CR57" s="1310"/>
      <c r="CS57" s="1310"/>
      <c r="CT57" s="1310"/>
      <c r="CU57" s="1310"/>
      <c r="CV57" s="1310">
        <v>59</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3" t="s">
        <v>610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560</v>
      </c>
      <c r="BQ72" s="1309"/>
      <c r="BR72" s="1309"/>
      <c r="BS72" s="1309"/>
      <c r="BT72" s="1309"/>
      <c r="BU72" s="1309"/>
      <c r="BV72" s="1309"/>
      <c r="BW72" s="1309"/>
      <c r="BX72" s="1309" t="s">
        <v>561</v>
      </c>
      <c r="BY72" s="1309"/>
      <c r="BZ72" s="1309"/>
      <c r="CA72" s="1309"/>
      <c r="CB72" s="1309"/>
      <c r="CC72" s="1309"/>
      <c r="CD72" s="1309"/>
      <c r="CE72" s="1309"/>
      <c r="CF72" s="1309" t="s">
        <v>562</v>
      </c>
      <c r="CG72" s="1309"/>
      <c r="CH72" s="1309"/>
      <c r="CI72" s="1309"/>
      <c r="CJ72" s="1309"/>
      <c r="CK72" s="1309"/>
      <c r="CL72" s="1309"/>
      <c r="CM72" s="1309"/>
      <c r="CN72" s="1309" t="s">
        <v>563</v>
      </c>
      <c r="CO72" s="1309"/>
      <c r="CP72" s="1309"/>
      <c r="CQ72" s="1309"/>
      <c r="CR72" s="1309"/>
      <c r="CS72" s="1309"/>
      <c r="CT72" s="1309"/>
      <c r="CU72" s="1309"/>
      <c r="CV72" s="1309" t="s">
        <v>564</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10">
        <v>47.9</v>
      </c>
      <c r="BQ73" s="1310"/>
      <c r="BR73" s="1310"/>
      <c r="BS73" s="1310"/>
      <c r="BT73" s="1310"/>
      <c r="BU73" s="1310"/>
      <c r="BV73" s="1310"/>
      <c r="BW73" s="1310"/>
      <c r="BX73" s="1310">
        <v>32.1</v>
      </c>
      <c r="BY73" s="1310"/>
      <c r="BZ73" s="1310"/>
      <c r="CA73" s="1310"/>
      <c r="CB73" s="1310"/>
      <c r="CC73" s="1310"/>
      <c r="CD73" s="1310"/>
      <c r="CE73" s="1310"/>
      <c r="CF73" s="1310">
        <v>31.9</v>
      </c>
      <c r="CG73" s="1310"/>
      <c r="CH73" s="1310"/>
      <c r="CI73" s="1310"/>
      <c r="CJ73" s="1310"/>
      <c r="CK73" s="1310"/>
      <c r="CL73" s="1310"/>
      <c r="CM73" s="1310"/>
      <c r="CN73" s="1310">
        <v>21.4</v>
      </c>
      <c r="CO73" s="1310"/>
      <c r="CP73" s="1310"/>
      <c r="CQ73" s="1310"/>
      <c r="CR73" s="1310"/>
      <c r="CS73" s="1310"/>
      <c r="CT73" s="1310"/>
      <c r="CU73" s="1310"/>
      <c r="CV73" s="1310">
        <v>38.299999999999997</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609</v>
      </c>
      <c r="BC75" s="1312"/>
      <c r="BD75" s="1312"/>
      <c r="BE75" s="1312"/>
      <c r="BF75" s="1312"/>
      <c r="BG75" s="1312"/>
      <c r="BH75" s="1312"/>
      <c r="BI75" s="1312"/>
      <c r="BJ75" s="1312"/>
      <c r="BK75" s="1312"/>
      <c r="BL75" s="1312"/>
      <c r="BM75" s="1312"/>
      <c r="BN75" s="1312"/>
      <c r="BO75" s="1312"/>
      <c r="BP75" s="1310">
        <v>10.9</v>
      </c>
      <c r="BQ75" s="1310"/>
      <c r="BR75" s="1310"/>
      <c r="BS75" s="1310"/>
      <c r="BT75" s="1310"/>
      <c r="BU75" s="1310"/>
      <c r="BV75" s="1310"/>
      <c r="BW75" s="1310"/>
      <c r="BX75" s="1310">
        <v>9.8000000000000007</v>
      </c>
      <c r="BY75" s="1310"/>
      <c r="BZ75" s="1310"/>
      <c r="CA75" s="1310"/>
      <c r="CB75" s="1310"/>
      <c r="CC75" s="1310"/>
      <c r="CD75" s="1310"/>
      <c r="CE75" s="1310"/>
      <c r="CF75" s="1310">
        <v>9.1</v>
      </c>
      <c r="CG75" s="1310"/>
      <c r="CH75" s="1310"/>
      <c r="CI75" s="1310"/>
      <c r="CJ75" s="1310"/>
      <c r="CK75" s="1310"/>
      <c r="CL75" s="1310"/>
      <c r="CM75" s="1310"/>
      <c r="CN75" s="1310">
        <v>9</v>
      </c>
      <c r="CO75" s="1310"/>
      <c r="CP75" s="1310"/>
      <c r="CQ75" s="1310"/>
      <c r="CR75" s="1310"/>
      <c r="CS75" s="1310"/>
      <c r="CT75" s="1310"/>
      <c r="CU75" s="1310"/>
      <c r="CV75" s="1310">
        <v>9.1</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607</v>
      </c>
      <c r="AO77" s="1309"/>
      <c r="AP77" s="1309"/>
      <c r="AQ77" s="1309"/>
      <c r="AR77" s="1309"/>
      <c r="AS77" s="1309"/>
      <c r="AT77" s="1309"/>
      <c r="AU77" s="1309"/>
      <c r="AV77" s="1309"/>
      <c r="AW77" s="1309"/>
      <c r="AX77" s="1309"/>
      <c r="AY77" s="1309"/>
      <c r="AZ77" s="1309"/>
      <c r="BA77" s="1309"/>
      <c r="BB77" s="1312" t="s">
        <v>605</v>
      </c>
      <c r="BC77" s="1312"/>
      <c r="BD77" s="1312"/>
      <c r="BE77" s="1312"/>
      <c r="BF77" s="1312"/>
      <c r="BG77" s="1312"/>
      <c r="BH77" s="1312"/>
      <c r="BI77" s="1312"/>
      <c r="BJ77" s="1312"/>
      <c r="BK77" s="1312"/>
      <c r="BL77" s="1312"/>
      <c r="BM77" s="1312"/>
      <c r="BN77" s="1312"/>
      <c r="BO77" s="1312"/>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609</v>
      </c>
      <c r="BC79" s="1312"/>
      <c r="BD79" s="1312"/>
      <c r="BE79" s="1312"/>
      <c r="BF79" s="1312"/>
      <c r="BG79" s="1312"/>
      <c r="BH79" s="1312"/>
      <c r="BI79" s="1312"/>
      <c r="BJ79" s="1312"/>
      <c r="BK79" s="1312"/>
      <c r="BL79" s="1312"/>
      <c r="BM79" s="1312"/>
      <c r="BN79" s="1312"/>
      <c r="BO79" s="1312"/>
      <c r="BP79" s="1310">
        <v>9.1</v>
      </c>
      <c r="BQ79" s="1310"/>
      <c r="BR79" s="1310"/>
      <c r="BS79" s="1310"/>
      <c r="BT79" s="1310"/>
      <c r="BU79" s="1310"/>
      <c r="BV79" s="1310"/>
      <c r="BW79" s="1310"/>
      <c r="BX79" s="1310">
        <v>8.6</v>
      </c>
      <c r="BY79" s="1310"/>
      <c r="BZ79" s="1310"/>
      <c r="CA79" s="1310"/>
      <c r="CB79" s="1310"/>
      <c r="CC79" s="1310"/>
      <c r="CD79" s="1310"/>
      <c r="CE79" s="1310"/>
      <c r="CF79" s="1310">
        <v>8.5</v>
      </c>
      <c r="CG79" s="1310"/>
      <c r="CH79" s="1310"/>
      <c r="CI79" s="1310"/>
      <c r="CJ79" s="1310"/>
      <c r="CK79" s="1310"/>
      <c r="CL79" s="1310"/>
      <c r="CM79" s="1310"/>
      <c r="CN79" s="1310">
        <v>8.5</v>
      </c>
      <c r="CO79" s="1310"/>
      <c r="CP79" s="1310"/>
      <c r="CQ79" s="1310"/>
      <c r="CR79" s="1310"/>
      <c r="CS79" s="1310"/>
      <c r="CT79" s="1310"/>
      <c r="CU79" s="1310"/>
      <c r="CV79" s="1310">
        <v>8.6</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yd14ujag2n0eOhLa4bQNYN1MRWUPOBZ981V3h5Nhr5dYZchNJT5yC+j3VGi+uGWTBC+5o4qFpb3mlastbLyqA==" saltValue="F9+x90UzzQse5gXwpwEad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HGFBbTY6oUbAzqBckJiCmCB6sbpqEo839EmvEFAJjTR/Oj66siA/hGvYhQLJzAm0FPN4upKwIl2iFtTvW2coA==" saltValue="XW19dVygZQSvcgsHlisI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czqHu85Q0gTCxlO9HJ0VJikwfeyXKsg5jNLbAH3TO9NIhcbBw3l6fv8QnTXc3eQcbklb6tVHVJAAQICRdDVUw==" saltValue="GxoM574g4ysTskY0lCHP1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98670</v>
      </c>
      <c r="E3" s="161"/>
      <c r="F3" s="162">
        <v>175675</v>
      </c>
      <c r="G3" s="163"/>
      <c r="H3" s="164"/>
    </row>
    <row r="4" spans="1:8" x14ac:dyDescent="0.15">
      <c r="A4" s="165"/>
      <c r="B4" s="166"/>
      <c r="C4" s="167"/>
      <c r="D4" s="168">
        <v>63713</v>
      </c>
      <c r="E4" s="169"/>
      <c r="F4" s="170">
        <v>87698</v>
      </c>
      <c r="G4" s="171"/>
      <c r="H4" s="172"/>
    </row>
    <row r="5" spans="1:8" x14ac:dyDescent="0.15">
      <c r="A5" s="153" t="s">
        <v>552</v>
      </c>
      <c r="B5" s="158"/>
      <c r="C5" s="159"/>
      <c r="D5" s="160">
        <v>92370</v>
      </c>
      <c r="E5" s="161"/>
      <c r="F5" s="162">
        <v>162193</v>
      </c>
      <c r="G5" s="163"/>
      <c r="H5" s="164"/>
    </row>
    <row r="6" spans="1:8" x14ac:dyDescent="0.15">
      <c r="A6" s="165"/>
      <c r="B6" s="166"/>
      <c r="C6" s="167"/>
      <c r="D6" s="168">
        <v>62804</v>
      </c>
      <c r="E6" s="169"/>
      <c r="F6" s="170">
        <v>79985</v>
      </c>
      <c r="G6" s="171"/>
      <c r="H6" s="172"/>
    </row>
    <row r="7" spans="1:8" x14ac:dyDescent="0.15">
      <c r="A7" s="153" t="s">
        <v>553</v>
      </c>
      <c r="B7" s="158"/>
      <c r="C7" s="159"/>
      <c r="D7" s="160">
        <v>108723</v>
      </c>
      <c r="E7" s="161"/>
      <c r="F7" s="162">
        <v>168868</v>
      </c>
      <c r="G7" s="163"/>
      <c r="H7" s="164"/>
    </row>
    <row r="8" spans="1:8" x14ac:dyDescent="0.15">
      <c r="A8" s="165"/>
      <c r="B8" s="166"/>
      <c r="C8" s="167"/>
      <c r="D8" s="168">
        <v>73899</v>
      </c>
      <c r="E8" s="169"/>
      <c r="F8" s="170">
        <v>79360</v>
      </c>
      <c r="G8" s="171"/>
      <c r="H8" s="172"/>
    </row>
    <row r="9" spans="1:8" x14ac:dyDescent="0.15">
      <c r="A9" s="153" t="s">
        <v>554</v>
      </c>
      <c r="B9" s="158"/>
      <c r="C9" s="159"/>
      <c r="D9" s="160">
        <v>93658</v>
      </c>
      <c r="E9" s="161"/>
      <c r="F9" s="162">
        <v>202870</v>
      </c>
      <c r="G9" s="163"/>
      <c r="H9" s="164"/>
    </row>
    <row r="10" spans="1:8" x14ac:dyDescent="0.15">
      <c r="A10" s="165"/>
      <c r="B10" s="166"/>
      <c r="C10" s="167"/>
      <c r="D10" s="168">
        <v>52082</v>
      </c>
      <c r="E10" s="169"/>
      <c r="F10" s="170">
        <v>79735</v>
      </c>
      <c r="G10" s="171"/>
      <c r="H10" s="172"/>
    </row>
    <row r="11" spans="1:8" x14ac:dyDescent="0.15">
      <c r="A11" s="153" t="s">
        <v>555</v>
      </c>
      <c r="B11" s="158"/>
      <c r="C11" s="159"/>
      <c r="D11" s="160">
        <v>160884</v>
      </c>
      <c r="E11" s="161"/>
      <c r="F11" s="162">
        <v>167497</v>
      </c>
      <c r="G11" s="163"/>
      <c r="H11" s="164"/>
    </row>
    <row r="12" spans="1:8" x14ac:dyDescent="0.15">
      <c r="A12" s="165"/>
      <c r="B12" s="166"/>
      <c r="C12" s="173"/>
      <c r="D12" s="168">
        <v>80501</v>
      </c>
      <c r="E12" s="169"/>
      <c r="F12" s="170">
        <v>82571</v>
      </c>
      <c r="G12" s="171"/>
      <c r="H12" s="172"/>
    </row>
    <row r="13" spans="1:8" x14ac:dyDescent="0.15">
      <c r="A13" s="153"/>
      <c r="B13" s="158"/>
      <c r="C13" s="174"/>
      <c r="D13" s="175">
        <v>110861</v>
      </c>
      <c r="E13" s="176"/>
      <c r="F13" s="177">
        <v>175421</v>
      </c>
      <c r="G13" s="178"/>
      <c r="H13" s="164"/>
    </row>
    <row r="14" spans="1:8" x14ac:dyDescent="0.15">
      <c r="A14" s="165"/>
      <c r="B14" s="166"/>
      <c r="C14" s="167"/>
      <c r="D14" s="168">
        <v>66600</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6.12</v>
      </c>
      <c r="C19" s="179">
        <f>ROUND(VALUE(SUBSTITUTE(実質収支比率等に係る経年分析!G$48,"▲","-")),2)</f>
        <v>7.92</v>
      </c>
      <c r="D19" s="179">
        <f>ROUND(VALUE(SUBSTITUTE(実質収支比率等に係る経年分析!H$48,"▲","-")),2)</f>
        <v>5.49</v>
      </c>
      <c r="E19" s="179">
        <f>ROUND(VALUE(SUBSTITUTE(実質収支比率等に係る経年分析!I$48,"▲","-")),2)</f>
        <v>2.88</v>
      </c>
      <c r="F19" s="179">
        <f>ROUND(VALUE(SUBSTITUTE(実質収支比率等に係る経年分析!J$48,"▲","-")),2)</f>
        <v>3.86</v>
      </c>
    </row>
    <row r="20" spans="1:11" x14ac:dyDescent="0.15">
      <c r="A20" s="179" t="s">
        <v>55</v>
      </c>
      <c r="B20" s="179">
        <f>ROUND(VALUE(SUBSTITUTE(実質収支比率等に係る経年分析!F$47,"▲","-")),2)</f>
        <v>25.61</v>
      </c>
      <c r="C20" s="179">
        <f>ROUND(VALUE(SUBSTITUTE(実質収支比率等に係る経年分析!G$47,"▲","-")),2)</f>
        <v>28.17</v>
      </c>
      <c r="D20" s="179">
        <f>ROUND(VALUE(SUBSTITUTE(実質収支比率等に係る経年分析!H$47,"▲","-")),2)</f>
        <v>32.89</v>
      </c>
      <c r="E20" s="179">
        <f>ROUND(VALUE(SUBSTITUTE(実質収支比率等に係る経年分析!I$47,"▲","-")),2)</f>
        <v>37.28</v>
      </c>
      <c r="F20" s="179">
        <f>ROUND(VALUE(SUBSTITUTE(実質収支比率等に係る経年分析!J$47,"▲","-")),2)</f>
        <v>40.1</v>
      </c>
    </row>
    <row r="21" spans="1:11" x14ac:dyDescent="0.15">
      <c r="A21" s="179" t="s">
        <v>56</v>
      </c>
      <c r="B21" s="179">
        <f>IF(ISNUMBER(VALUE(SUBSTITUTE(実質収支比率等に係る経年分析!F$49,"▲","-"))),ROUND(VALUE(SUBSTITUTE(実質収支比率等に係る経年分析!F$49,"▲","-")),2),NA())</f>
        <v>0.61</v>
      </c>
      <c r="C21" s="179">
        <f>IF(ISNUMBER(VALUE(SUBSTITUTE(実質収支比率等に係る経年分析!G$49,"▲","-"))),ROUND(VALUE(SUBSTITUTE(実質収支比率等に係る経年分析!G$49,"▲","-")),2),NA())</f>
        <v>1.98</v>
      </c>
      <c r="D21" s="179">
        <f>IF(ISNUMBER(VALUE(SUBSTITUTE(実質収支比率等に係る経年分析!H$49,"▲","-"))),ROUND(VALUE(SUBSTITUTE(実質収支比率等に係る経年分析!H$49,"▲","-")),2),NA())</f>
        <v>-2.61</v>
      </c>
      <c r="E21" s="179">
        <f>IF(ISNUMBER(VALUE(SUBSTITUTE(実質収支比率等に係る経年分析!I$49,"▲","-"))),ROUND(VALUE(SUBSTITUTE(実質収支比率等に係る経年分析!I$49,"▲","-")),2),NA())</f>
        <v>-2.77</v>
      </c>
      <c r="F21" s="179">
        <f>IF(ISNUMBER(VALUE(SUBSTITUTE(実質収支比率等に係る経年分析!J$49,"▲","-"))),ROUND(VALUE(SUBSTITUTE(実質収支比率等に係る経年分析!J$49,"▲","-")),2),NA())</f>
        <v>0.89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国民健康保険町立田子診療所及び介護老人保健施設事業特別会計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介護保険事業勘定特別会計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0.56999999999999995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0.75</v>
      </c>
    </row>
    <row r="34" spans="1:16" x14ac:dyDescent="0.15">
      <c r="A34" s="180" t="str">
        <f>IF(連結実質赤字比率に係る赤字・黒字の構成分析!C$36="",NA(),連結実質赤字比率に係る赤字・黒字の構成分析!C$36)</f>
        <v>国民健康保険事業勘定特別会計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1.46</v>
      </c>
    </row>
    <row r="35" spans="1:16" x14ac:dyDescent="0.15">
      <c r="A35" s="180" t="str">
        <f>IF(連結実質赤字比率に係る赤字・黒字の構成分析!C$35="",NA(),連結実質赤字比率に係る赤字・黒字の構成分析!C$35)</f>
        <v>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3.85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491</v>
      </c>
      <c r="E42" s="181"/>
      <c r="F42" s="181"/>
      <c r="G42" s="181">
        <f>'実質公債費比率（分子）の構造'!L$52</f>
        <v>483</v>
      </c>
      <c r="H42" s="181"/>
      <c r="I42" s="181"/>
      <c r="J42" s="181">
        <f>'実質公債費比率（分子）の構造'!M$52</f>
        <v>465</v>
      </c>
      <c r="K42" s="181"/>
      <c r="L42" s="181"/>
      <c r="M42" s="181">
        <f>'実質公債費比率（分子）の構造'!N$52</f>
        <v>440</v>
      </c>
      <c r="N42" s="181"/>
      <c r="O42" s="181"/>
      <c r="P42" s="181">
        <f>'実質公債費比率（分子）の構造'!O$52</f>
        <v>426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10</v>
      </c>
      <c r="C44" s="181"/>
      <c r="D44" s="181"/>
      <c r="E44" s="181">
        <f>'実質公債費比率（分子）の構造'!L$50</f>
        <v>10</v>
      </c>
      <c r="F44" s="181"/>
      <c r="G44" s="181"/>
      <c r="H44" s="181">
        <f>'実質公債費比率（分子）の構造'!M$50</f>
        <v>9</v>
      </c>
      <c r="I44" s="181"/>
      <c r="J44" s="181"/>
      <c r="K44" s="181">
        <f>'実質公債費比率（分子）の構造'!N$50</f>
        <v>9</v>
      </c>
      <c r="L44" s="181"/>
      <c r="M44" s="181"/>
      <c r="N44" s="181">
        <f>'実質公債費比率（分子）の構造'!O$50</f>
        <v>5</v>
      </c>
      <c r="O44" s="181"/>
      <c r="P44" s="181"/>
    </row>
    <row r="45" spans="1:16" x14ac:dyDescent="0.15">
      <c r="A45" s="181" t="s">
        <v>66</v>
      </c>
      <c r="B45" s="181">
        <f>'実質公債費比率（分子）の構造'!K$49</f>
        <v>21</v>
      </c>
      <c r="C45" s="181"/>
      <c r="D45" s="181"/>
      <c r="E45" s="181">
        <f>'実質公債費比率（分子）の構造'!L$49</f>
        <v>18</v>
      </c>
      <c r="F45" s="181"/>
      <c r="G45" s="181"/>
      <c r="H45" s="181">
        <f>'実質公債費比率（分子）の構造'!M$49</f>
        <v>18</v>
      </c>
      <c r="I45" s="181"/>
      <c r="J45" s="181"/>
      <c r="K45" s="181">
        <f>'実質公債費比率（分子）の構造'!N$49</f>
        <v>17</v>
      </c>
      <c r="L45" s="181"/>
      <c r="M45" s="181"/>
      <c r="N45" s="181">
        <f>'実質公債費比率（分子）の構造'!O$49</f>
        <v>18</v>
      </c>
      <c r="O45" s="181"/>
      <c r="P45" s="181"/>
    </row>
    <row r="46" spans="1:16" x14ac:dyDescent="0.15">
      <c r="A46" s="181" t="s">
        <v>67</v>
      </c>
      <c r="B46" s="181">
        <f>'実質公債費比率（分子）の構造'!K$48</f>
        <v>2</v>
      </c>
      <c r="C46" s="181"/>
      <c r="D46" s="181"/>
      <c r="E46" s="181">
        <f>'実質公債費比率（分子）の構造'!L$48</f>
        <v>2</v>
      </c>
      <c r="F46" s="181"/>
      <c r="G46" s="181"/>
      <c r="H46" s="181">
        <f>'実質公債費比率（分子）の構造'!M$48</f>
        <v>5</v>
      </c>
      <c r="I46" s="181"/>
      <c r="J46" s="181"/>
      <c r="K46" s="181">
        <f>'実質公債費比率（分子）の構造'!N$48</f>
        <v>8</v>
      </c>
      <c r="L46" s="181"/>
      <c r="M46" s="181"/>
      <c r="N46" s="181">
        <f>'実質公債費比率（分子）の構造'!O$48</f>
        <v>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699</v>
      </c>
      <c r="C49" s="181"/>
      <c r="D49" s="181"/>
      <c r="E49" s="181">
        <f>'実質公債費比率（分子）の構造'!L$45</f>
        <v>669</v>
      </c>
      <c r="F49" s="181"/>
      <c r="G49" s="181"/>
      <c r="H49" s="181">
        <f>'実質公債費比率（分子）の構造'!M$45</f>
        <v>655</v>
      </c>
      <c r="I49" s="181"/>
      <c r="J49" s="181"/>
      <c r="K49" s="181">
        <f>'実質公債費比率（分子）の構造'!N$45</f>
        <v>635</v>
      </c>
      <c r="L49" s="181"/>
      <c r="M49" s="181"/>
      <c r="N49" s="181">
        <f>'実質公債費比率（分子）の構造'!O$45</f>
        <v>615</v>
      </c>
      <c r="O49" s="181"/>
      <c r="P49" s="181"/>
    </row>
    <row r="50" spans="1:16" x14ac:dyDescent="0.15">
      <c r="A50" s="181" t="s">
        <v>71</v>
      </c>
      <c r="B50" s="181" t="e">
        <f>NA()</f>
        <v>#N/A</v>
      </c>
      <c r="C50" s="181">
        <f>IF(ISNUMBER('実質公債費比率（分子）の構造'!K$53),'実質公債費比率（分子）の構造'!K$53,NA())</f>
        <v>241</v>
      </c>
      <c r="D50" s="181" t="e">
        <f>NA()</f>
        <v>#N/A</v>
      </c>
      <c r="E50" s="181" t="e">
        <f>NA()</f>
        <v>#N/A</v>
      </c>
      <c r="F50" s="181">
        <f>IF(ISNUMBER('実質公債費比率（分子）の構造'!L$53),'実質公債費比率（分子）の構造'!L$53,NA())</f>
        <v>216</v>
      </c>
      <c r="G50" s="181" t="e">
        <f>NA()</f>
        <v>#N/A</v>
      </c>
      <c r="H50" s="181" t="e">
        <f>NA()</f>
        <v>#N/A</v>
      </c>
      <c r="I50" s="181">
        <f>IF(ISNUMBER('実質公債費比率（分子）の構造'!M$53),'実質公債費比率（分子）の構造'!M$53,NA())</f>
        <v>222</v>
      </c>
      <c r="J50" s="181" t="e">
        <f>NA()</f>
        <v>#N/A</v>
      </c>
      <c r="K50" s="181" t="e">
        <f>NA()</f>
        <v>#N/A</v>
      </c>
      <c r="L50" s="181">
        <f>IF(ISNUMBER('実質公債費比率（分子）の構造'!N$53),'実質公債費比率（分子）の構造'!N$53,NA())</f>
        <v>229</v>
      </c>
      <c r="M50" s="181" t="e">
        <f>NA()</f>
        <v>#N/A</v>
      </c>
      <c r="N50" s="181" t="e">
        <f>NA()</f>
        <v>#N/A</v>
      </c>
      <c r="O50" s="181">
        <f>IF(ISNUMBER('実質公債費比率（分子）の構造'!O$53),'実質公債費比率（分子）の構造'!O$53,NA())</f>
        <v>214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3968</v>
      </c>
      <c r="E56" s="180"/>
      <c r="F56" s="180"/>
      <c r="G56" s="180">
        <f>'将来負担比率（分子）の構造'!J$52</f>
        <v>4066</v>
      </c>
      <c r="H56" s="180"/>
      <c r="I56" s="180"/>
      <c r="J56" s="180">
        <f>'将来負担比率（分子）の構造'!K$52</f>
        <v>3858</v>
      </c>
      <c r="K56" s="180"/>
      <c r="L56" s="180"/>
      <c r="M56" s="180">
        <f>'将来負担比率（分子）の構造'!L$52</f>
        <v>4039</v>
      </c>
      <c r="N56" s="180"/>
      <c r="O56" s="180"/>
      <c r="P56" s="180">
        <f>'将来負担比率（分子）の構造'!M$52</f>
        <v>3884</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1505</v>
      </c>
      <c r="E58" s="180"/>
      <c r="F58" s="180"/>
      <c r="G58" s="180">
        <f>'将来負担比率（分子）の構造'!J$50</f>
        <v>1678</v>
      </c>
      <c r="H58" s="180"/>
      <c r="I58" s="180"/>
      <c r="J58" s="180">
        <f>'将来負担比率（分子）の構造'!K$50</f>
        <v>1772</v>
      </c>
      <c r="K58" s="180"/>
      <c r="L58" s="180"/>
      <c r="M58" s="180">
        <f>'将来負担比率（分子）の構造'!L$50</f>
        <v>1770</v>
      </c>
      <c r="N58" s="180"/>
      <c r="O58" s="180"/>
      <c r="P58" s="180">
        <f>'将来負担比率（分子）の構造'!M$50</f>
        <v>1630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718</v>
      </c>
      <c r="C62" s="180"/>
      <c r="D62" s="180"/>
      <c r="E62" s="180">
        <f>'将来負担比率（分子）の構造'!J$45</f>
        <v>699</v>
      </c>
      <c r="F62" s="180"/>
      <c r="G62" s="180"/>
      <c r="H62" s="180">
        <f>'将来負担比率（分子）の構造'!K$45</f>
        <v>603</v>
      </c>
      <c r="I62" s="180"/>
      <c r="J62" s="180"/>
      <c r="K62" s="180">
        <f>'将来負担比率（分子）の構造'!L$45</f>
        <v>555</v>
      </c>
      <c r="L62" s="180"/>
      <c r="M62" s="180"/>
      <c r="N62" s="180">
        <f>'将来負担比率（分子）の構造'!M$45</f>
        <v>543</v>
      </c>
      <c r="O62" s="180"/>
      <c r="P62" s="180"/>
    </row>
    <row r="63" spans="1:16" x14ac:dyDescent="0.15">
      <c r="A63" s="180" t="s">
        <v>34</v>
      </c>
      <c r="B63" s="180">
        <f>'将来負担比率（分子）の構造'!I$44</f>
        <v>113</v>
      </c>
      <c r="C63" s="180"/>
      <c r="D63" s="180"/>
      <c r="E63" s="180">
        <f>'将来負担比率（分子）の構造'!J$44</f>
        <v>138</v>
      </c>
      <c r="F63" s="180"/>
      <c r="G63" s="180"/>
      <c r="H63" s="180">
        <f>'将来負担比率（分子）の構造'!K$44</f>
        <v>123</v>
      </c>
      <c r="I63" s="180"/>
      <c r="J63" s="180"/>
      <c r="K63" s="180">
        <f>'将来負担比率（分子）の構造'!L$44</f>
        <v>109</v>
      </c>
      <c r="L63" s="180"/>
      <c r="M63" s="180"/>
      <c r="N63" s="180">
        <f>'将来負担比率（分子）の構造'!M$44</f>
        <v>101</v>
      </c>
      <c r="O63" s="180"/>
      <c r="P63" s="180"/>
    </row>
    <row r="64" spans="1:16" x14ac:dyDescent="0.15">
      <c r="A64" s="180" t="s">
        <v>33</v>
      </c>
      <c r="B64" s="180">
        <f>'将来負担比率（分子）の構造'!I$43</f>
        <v>6</v>
      </c>
      <c r="C64" s="180"/>
      <c r="D64" s="180"/>
      <c r="E64" s="180">
        <f>'将来負担比率（分子）の構造'!J$43</f>
        <v>5</v>
      </c>
      <c r="F64" s="180"/>
      <c r="G64" s="180"/>
      <c r="H64" s="180">
        <f>'将来負担比率（分子）の構造'!K$43</f>
        <v>7</v>
      </c>
      <c r="I64" s="180"/>
      <c r="J64" s="180"/>
      <c r="K64" s="180">
        <f>'将来負担比率（分子）の構造'!L$43</f>
        <v>6</v>
      </c>
      <c r="L64" s="180"/>
      <c r="M64" s="180"/>
      <c r="N64" s="180">
        <f>'将来負担比率（分子）の構造'!M$43</f>
        <v>4</v>
      </c>
      <c r="O64" s="180"/>
      <c r="P64" s="180"/>
    </row>
    <row r="65" spans="1:16" x14ac:dyDescent="0.15">
      <c r="A65" s="180" t="s">
        <v>32</v>
      </c>
      <c r="B65" s="180">
        <f>'将来負担比率（分子）の構造'!I$42</f>
        <v>50</v>
      </c>
      <c r="C65" s="180"/>
      <c r="D65" s="180"/>
      <c r="E65" s="180">
        <f>'将来負担比率（分子）の構造'!J$42</f>
        <v>42</v>
      </c>
      <c r="F65" s="180"/>
      <c r="G65" s="180"/>
      <c r="H65" s="180">
        <f>'将来負担比率（分子）の構造'!K$42</f>
        <v>34</v>
      </c>
      <c r="I65" s="180"/>
      <c r="J65" s="180"/>
      <c r="K65" s="180">
        <f>'将来負担比率（分子）の構造'!L$42</f>
        <v>25</v>
      </c>
      <c r="L65" s="180"/>
      <c r="M65" s="180"/>
      <c r="N65" s="180">
        <f>'将来負担比率（分子）の構造'!M$42</f>
        <v>21</v>
      </c>
      <c r="O65" s="180"/>
      <c r="P65" s="180"/>
    </row>
    <row r="66" spans="1:16" x14ac:dyDescent="0.15">
      <c r="A66" s="180" t="s">
        <v>31</v>
      </c>
      <c r="B66" s="180">
        <f>'将来負担比率（分子）の構造'!I$41</f>
        <v>5756</v>
      </c>
      <c r="C66" s="180"/>
      <c r="D66" s="180"/>
      <c r="E66" s="180">
        <f>'将来負担比率（分子）の構造'!J$41</f>
        <v>5675</v>
      </c>
      <c r="F66" s="180"/>
      <c r="G66" s="180"/>
      <c r="H66" s="180">
        <f>'将来負担比率（分子）の構造'!K$41</f>
        <v>5657</v>
      </c>
      <c r="I66" s="180"/>
      <c r="J66" s="180"/>
      <c r="K66" s="180">
        <f>'将来負担比率（分子）の構造'!L$41</f>
        <v>5633</v>
      </c>
      <c r="L66" s="180"/>
      <c r="M66" s="180"/>
      <c r="N66" s="180">
        <f>'将来負担比率（分子）の構造'!M$41</f>
        <v>5748</v>
      </c>
      <c r="O66" s="180"/>
      <c r="P66" s="180"/>
    </row>
    <row r="67" spans="1:16" x14ac:dyDescent="0.15">
      <c r="A67" s="180" t="s">
        <v>75</v>
      </c>
      <c r="B67" s="180" t="e">
        <f>NA()</f>
        <v>#N/A</v>
      </c>
      <c r="C67" s="180">
        <f>IF(ISNUMBER('将来負担比率（分子）の構造'!I$53), IF('将来負担比率（分子）の構造'!I$53 &lt; 0, 0, '将来負担比率（分子）の構造'!I$53), NA())</f>
        <v>1169</v>
      </c>
      <c r="D67" s="180" t="e">
        <f>NA()</f>
        <v>#N/A</v>
      </c>
      <c r="E67" s="180" t="e">
        <f>NA()</f>
        <v>#N/A</v>
      </c>
      <c r="F67" s="180">
        <f>IF(ISNUMBER('将来負担比率（分子）の構造'!J$53), IF('将来負担比率（分子）の構造'!J$53 &lt; 0, 0, '将来負担比率（分子）の構造'!J$53), NA())</f>
        <v>815</v>
      </c>
      <c r="G67" s="180" t="e">
        <f>NA()</f>
        <v>#N/A</v>
      </c>
      <c r="H67" s="180" t="e">
        <f>NA()</f>
        <v>#N/A</v>
      </c>
      <c r="I67" s="180">
        <f>IF(ISNUMBER('将来負担比率（分子）の構造'!K$53), IF('将来負担比率（分子）の構造'!K$53 &lt; 0, 0, '将来負担比率（分子）の構造'!K$53), NA())</f>
        <v>793</v>
      </c>
      <c r="J67" s="180" t="e">
        <f>NA()</f>
        <v>#N/A</v>
      </c>
      <c r="K67" s="180" t="e">
        <f>NA()</f>
        <v>#N/A</v>
      </c>
      <c r="L67" s="180">
        <f>IF(ISNUMBER('将来負担比率（分子）の構造'!L$53), IF('将来負担比率（分子）の構造'!L$53 &lt; 0, 0, '将来負担比率（分子）の構造'!L$53), NA())</f>
        <v>521</v>
      </c>
      <c r="M67" s="180" t="e">
        <f>NA()</f>
        <v>#N/A</v>
      </c>
      <c r="N67" s="180" t="e">
        <f>NA()</f>
        <v>#N/A</v>
      </c>
      <c r="O67" s="180">
        <f>IF(ISNUMBER('将来負担比率（分子）の構造'!M$53), IF('将来負担比率（分子）の構造'!M$53 &lt; 0, 0, '将来負担比率（分子）の構造'!M$53), NA())</f>
        <v>903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970</v>
      </c>
      <c r="C72" s="184">
        <f>基金残高に係る経年分析!G55</f>
        <v>1070</v>
      </c>
      <c r="D72" s="184">
        <f>基金残高に係る経年分析!H55</f>
        <v>1115</v>
      </c>
    </row>
    <row r="73" spans="1:16" x14ac:dyDescent="0.15">
      <c r="A73" s="183" t="s">
        <v>78</v>
      </c>
      <c r="B73" s="184">
        <f>基金残高に係る経年分析!F56</f>
        <v>280</v>
      </c>
      <c r="C73" s="184">
        <f>基金残高に係る経年分析!G56</f>
        <v>199</v>
      </c>
      <c r="D73" s="184">
        <f>基金残高に係る経年分析!H56</f>
        <v>49</v>
      </c>
    </row>
    <row r="74" spans="1:16" x14ac:dyDescent="0.15">
      <c r="A74" s="183" t="s">
        <v>79</v>
      </c>
      <c r="B74" s="184">
        <f>基金残高に係る経年分析!F57</f>
        <v>383</v>
      </c>
      <c r="C74" s="184">
        <f>基金残高に係る経年分析!G57</f>
        <v>346</v>
      </c>
      <c r="D74" s="184">
        <f>基金残高に係る経年分析!H57</f>
        <v>302</v>
      </c>
    </row>
  </sheetData>
  <sheetProtection algorithmName="SHA-512" hashValue="EGttOfN+F0ADsdP+Xk9WV/Ej1CPyy9SiHlK8nqvRnkfh5bGAQqGH1ED/81RYtNB8SN4Jnm3m7M1EqZgstD1izg==" saltValue="4bWtIvvpf6jqMp33uJIa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497434</v>
      </c>
      <c r="S5" s="727"/>
      <c r="T5" s="727"/>
      <c r="U5" s="727"/>
      <c r="V5" s="727"/>
      <c r="W5" s="727"/>
      <c r="X5" s="727"/>
      <c r="Y5" s="773"/>
      <c r="Z5" s="791">
        <v>10.199999999999999</v>
      </c>
      <c r="AA5" s="791"/>
      <c r="AB5" s="791"/>
      <c r="AC5" s="791"/>
      <c r="AD5" s="792">
        <v>497434</v>
      </c>
      <c r="AE5" s="792"/>
      <c r="AF5" s="792"/>
      <c r="AG5" s="792"/>
      <c r="AH5" s="792"/>
      <c r="AI5" s="792"/>
      <c r="AJ5" s="792"/>
      <c r="AK5" s="792"/>
      <c r="AL5" s="774">
        <v>18.600000000000001</v>
      </c>
      <c r="AM5" s="743"/>
      <c r="AN5" s="743"/>
      <c r="AO5" s="775"/>
      <c r="AP5" s="760" t="s">
        <v>225</v>
      </c>
      <c r="AQ5" s="761"/>
      <c r="AR5" s="761"/>
      <c r="AS5" s="761"/>
      <c r="AT5" s="761"/>
      <c r="AU5" s="761"/>
      <c r="AV5" s="761"/>
      <c r="AW5" s="761"/>
      <c r="AX5" s="761"/>
      <c r="AY5" s="761"/>
      <c r="AZ5" s="761"/>
      <c r="BA5" s="761"/>
      <c r="BB5" s="761"/>
      <c r="BC5" s="761"/>
      <c r="BD5" s="761"/>
      <c r="BE5" s="761"/>
      <c r="BF5" s="762"/>
      <c r="BG5" s="661">
        <v>497434</v>
      </c>
      <c r="BH5" s="664"/>
      <c r="BI5" s="664"/>
      <c r="BJ5" s="664"/>
      <c r="BK5" s="664"/>
      <c r="BL5" s="664"/>
      <c r="BM5" s="664"/>
      <c r="BN5" s="665"/>
      <c r="BO5" s="723">
        <v>100</v>
      </c>
      <c r="BP5" s="723"/>
      <c r="BQ5" s="723"/>
      <c r="BR5" s="723"/>
      <c r="BS5" s="724" t="s">
        <v>131</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82534</v>
      </c>
      <c r="S6" s="664"/>
      <c r="T6" s="664"/>
      <c r="U6" s="664"/>
      <c r="V6" s="664"/>
      <c r="W6" s="664"/>
      <c r="X6" s="664"/>
      <c r="Y6" s="665"/>
      <c r="Z6" s="723">
        <v>1.7</v>
      </c>
      <c r="AA6" s="723"/>
      <c r="AB6" s="723"/>
      <c r="AC6" s="723"/>
      <c r="AD6" s="724">
        <v>82534</v>
      </c>
      <c r="AE6" s="724"/>
      <c r="AF6" s="724"/>
      <c r="AG6" s="724"/>
      <c r="AH6" s="724"/>
      <c r="AI6" s="724"/>
      <c r="AJ6" s="724"/>
      <c r="AK6" s="724"/>
      <c r="AL6" s="666">
        <v>3.1</v>
      </c>
      <c r="AM6" s="667"/>
      <c r="AN6" s="667"/>
      <c r="AO6" s="725"/>
      <c r="AP6" s="658" t="s">
        <v>230</v>
      </c>
      <c r="AQ6" s="659"/>
      <c r="AR6" s="659"/>
      <c r="AS6" s="659"/>
      <c r="AT6" s="659"/>
      <c r="AU6" s="659"/>
      <c r="AV6" s="659"/>
      <c r="AW6" s="659"/>
      <c r="AX6" s="659"/>
      <c r="AY6" s="659"/>
      <c r="AZ6" s="659"/>
      <c r="BA6" s="659"/>
      <c r="BB6" s="659"/>
      <c r="BC6" s="659"/>
      <c r="BD6" s="659"/>
      <c r="BE6" s="659"/>
      <c r="BF6" s="660"/>
      <c r="BG6" s="661">
        <v>497434</v>
      </c>
      <c r="BH6" s="664"/>
      <c r="BI6" s="664"/>
      <c r="BJ6" s="664"/>
      <c r="BK6" s="664"/>
      <c r="BL6" s="664"/>
      <c r="BM6" s="664"/>
      <c r="BN6" s="665"/>
      <c r="BO6" s="723">
        <v>100</v>
      </c>
      <c r="BP6" s="723"/>
      <c r="BQ6" s="723"/>
      <c r="BR6" s="723"/>
      <c r="BS6" s="724" t="s">
        <v>131</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74952</v>
      </c>
      <c r="CS6" s="664"/>
      <c r="CT6" s="664"/>
      <c r="CU6" s="664"/>
      <c r="CV6" s="664"/>
      <c r="CW6" s="664"/>
      <c r="CX6" s="664"/>
      <c r="CY6" s="665"/>
      <c r="CZ6" s="774">
        <v>1.6</v>
      </c>
      <c r="DA6" s="743"/>
      <c r="DB6" s="743"/>
      <c r="DC6" s="777"/>
      <c r="DD6" s="669" t="s">
        <v>232</v>
      </c>
      <c r="DE6" s="664"/>
      <c r="DF6" s="664"/>
      <c r="DG6" s="664"/>
      <c r="DH6" s="664"/>
      <c r="DI6" s="664"/>
      <c r="DJ6" s="664"/>
      <c r="DK6" s="664"/>
      <c r="DL6" s="664"/>
      <c r="DM6" s="664"/>
      <c r="DN6" s="664"/>
      <c r="DO6" s="664"/>
      <c r="DP6" s="665"/>
      <c r="DQ6" s="669">
        <v>74952</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665</v>
      </c>
      <c r="S7" s="664"/>
      <c r="T7" s="664"/>
      <c r="U7" s="664"/>
      <c r="V7" s="664"/>
      <c r="W7" s="664"/>
      <c r="X7" s="664"/>
      <c r="Y7" s="665"/>
      <c r="Z7" s="723">
        <v>0</v>
      </c>
      <c r="AA7" s="723"/>
      <c r="AB7" s="723"/>
      <c r="AC7" s="723"/>
      <c r="AD7" s="724">
        <v>665</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199690</v>
      </c>
      <c r="BH7" s="664"/>
      <c r="BI7" s="664"/>
      <c r="BJ7" s="664"/>
      <c r="BK7" s="664"/>
      <c r="BL7" s="664"/>
      <c r="BM7" s="664"/>
      <c r="BN7" s="665"/>
      <c r="BO7" s="723">
        <v>40.1</v>
      </c>
      <c r="BP7" s="723"/>
      <c r="BQ7" s="723"/>
      <c r="BR7" s="723"/>
      <c r="BS7" s="724" t="s">
        <v>232</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931670</v>
      </c>
      <c r="CS7" s="664"/>
      <c r="CT7" s="664"/>
      <c r="CU7" s="664"/>
      <c r="CV7" s="664"/>
      <c r="CW7" s="664"/>
      <c r="CX7" s="664"/>
      <c r="CY7" s="665"/>
      <c r="CZ7" s="723">
        <v>19.600000000000001</v>
      </c>
      <c r="DA7" s="723"/>
      <c r="DB7" s="723"/>
      <c r="DC7" s="723"/>
      <c r="DD7" s="669">
        <v>200675</v>
      </c>
      <c r="DE7" s="664"/>
      <c r="DF7" s="664"/>
      <c r="DG7" s="664"/>
      <c r="DH7" s="664"/>
      <c r="DI7" s="664"/>
      <c r="DJ7" s="664"/>
      <c r="DK7" s="664"/>
      <c r="DL7" s="664"/>
      <c r="DM7" s="664"/>
      <c r="DN7" s="664"/>
      <c r="DO7" s="664"/>
      <c r="DP7" s="665"/>
      <c r="DQ7" s="669">
        <v>703038</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630</v>
      </c>
      <c r="S8" s="664"/>
      <c r="T8" s="664"/>
      <c r="U8" s="664"/>
      <c r="V8" s="664"/>
      <c r="W8" s="664"/>
      <c r="X8" s="664"/>
      <c r="Y8" s="665"/>
      <c r="Z8" s="723">
        <v>0</v>
      </c>
      <c r="AA8" s="723"/>
      <c r="AB8" s="723"/>
      <c r="AC8" s="723"/>
      <c r="AD8" s="724">
        <v>630</v>
      </c>
      <c r="AE8" s="724"/>
      <c r="AF8" s="724"/>
      <c r="AG8" s="724"/>
      <c r="AH8" s="724"/>
      <c r="AI8" s="724"/>
      <c r="AJ8" s="724"/>
      <c r="AK8" s="724"/>
      <c r="AL8" s="666">
        <v>0</v>
      </c>
      <c r="AM8" s="667"/>
      <c r="AN8" s="667"/>
      <c r="AO8" s="725"/>
      <c r="AP8" s="658" t="s">
        <v>237</v>
      </c>
      <c r="AQ8" s="659"/>
      <c r="AR8" s="659"/>
      <c r="AS8" s="659"/>
      <c r="AT8" s="659"/>
      <c r="AU8" s="659"/>
      <c r="AV8" s="659"/>
      <c r="AW8" s="659"/>
      <c r="AX8" s="659"/>
      <c r="AY8" s="659"/>
      <c r="AZ8" s="659"/>
      <c r="BA8" s="659"/>
      <c r="BB8" s="659"/>
      <c r="BC8" s="659"/>
      <c r="BD8" s="659"/>
      <c r="BE8" s="659"/>
      <c r="BF8" s="660"/>
      <c r="BG8" s="661">
        <v>8755</v>
      </c>
      <c r="BH8" s="664"/>
      <c r="BI8" s="664"/>
      <c r="BJ8" s="664"/>
      <c r="BK8" s="664"/>
      <c r="BL8" s="664"/>
      <c r="BM8" s="664"/>
      <c r="BN8" s="665"/>
      <c r="BO8" s="723">
        <v>1.8</v>
      </c>
      <c r="BP8" s="723"/>
      <c r="BQ8" s="723"/>
      <c r="BR8" s="723"/>
      <c r="BS8" s="669" t="s">
        <v>131</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1171774</v>
      </c>
      <c r="CS8" s="664"/>
      <c r="CT8" s="664"/>
      <c r="CU8" s="664"/>
      <c r="CV8" s="664"/>
      <c r="CW8" s="664"/>
      <c r="CX8" s="664"/>
      <c r="CY8" s="665"/>
      <c r="CZ8" s="723">
        <v>24.7</v>
      </c>
      <c r="DA8" s="723"/>
      <c r="DB8" s="723"/>
      <c r="DC8" s="723"/>
      <c r="DD8" s="669">
        <v>200482</v>
      </c>
      <c r="DE8" s="664"/>
      <c r="DF8" s="664"/>
      <c r="DG8" s="664"/>
      <c r="DH8" s="664"/>
      <c r="DI8" s="664"/>
      <c r="DJ8" s="664"/>
      <c r="DK8" s="664"/>
      <c r="DL8" s="664"/>
      <c r="DM8" s="664"/>
      <c r="DN8" s="664"/>
      <c r="DO8" s="664"/>
      <c r="DP8" s="665"/>
      <c r="DQ8" s="669">
        <v>509726</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508</v>
      </c>
      <c r="S9" s="664"/>
      <c r="T9" s="664"/>
      <c r="U9" s="664"/>
      <c r="V9" s="664"/>
      <c r="W9" s="664"/>
      <c r="X9" s="664"/>
      <c r="Y9" s="665"/>
      <c r="Z9" s="723">
        <v>0</v>
      </c>
      <c r="AA9" s="723"/>
      <c r="AB9" s="723"/>
      <c r="AC9" s="723"/>
      <c r="AD9" s="724">
        <v>508</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152250</v>
      </c>
      <c r="BH9" s="664"/>
      <c r="BI9" s="664"/>
      <c r="BJ9" s="664"/>
      <c r="BK9" s="664"/>
      <c r="BL9" s="664"/>
      <c r="BM9" s="664"/>
      <c r="BN9" s="665"/>
      <c r="BO9" s="723">
        <v>30.6</v>
      </c>
      <c r="BP9" s="723"/>
      <c r="BQ9" s="723"/>
      <c r="BR9" s="723"/>
      <c r="BS9" s="669" t="s">
        <v>131</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400957</v>
      </c>
      <c r="CS9" s="664"/>
      <c r="CT9" s="664"/>
      <c r="CU9" s="664"/>
      <c r="CV9" s="664"/>
      <c r="CW9" s="664"/>
      <c r="CX9" s="664"/>
      <c r="CY9" s="665"/>
      <c r="CZ9" s="723">
        <v>8.4</v>
      </c>
      <c r="DA9" s="723"/>
      <c r="DB9" s="723"/>
      <c r="DC9" s="723"/>
      <c r="DD9" s="669">
        <v>5435</v>
      </c>
      <c r="DE9" s="664"/>
      <c r="DF9" s="664"/>
      <c r="DG9" s="664"/>
      <c r="DH9" s="664"/>
      <c r="DI9" s="664"/>
      <c r="DJ9" s="664"/>
      <c r="DK9" s="664"/>
      <c r="DL9" s="664"/>
      <c r="DM9" s="664"/>
      <c r="DN9" s="664"/>
      <c r="DO9" s="664"/>
      <c r="DP9" s="665"/>
      <c r="DQ9" s="669">
        <v>341898</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232</v>
      </c>
      <c r="AE10" s="724"/>
      <c r="AF10" s="724"/>
      <c r="AG10" s="724"/>
      <c r="AH10" s="724"/>
      <c r="AI10" s="724"/>
      <c r="AJ10" s="724"/>
      <c r="AK10" s="724"/>
      <c r="AL10" s="666" t="s">
        <v>232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9971</v>
      </c>
      <c r="BH10" s="664"/>
      <c r="BI10" s="664"/>
      <c r="BJ10" s="664"/>
      <c r="BK10" s="664"/>
      <c r="BL10" s="664"/>
      <c r="BM10" s="664"/>
      <c r="BN10" s="665"/>
      <c r="BO10" s="723">
        <v>2</v>
      </c>
      <c r="BP10" s="723"/>
      <c r="BQ10" s="723"/>
      <c r="BR10" s="723"/>
      <c r="BS10" s="669" t="s">
        <v>232</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1678</v>
      </c>
      <c r="CS10" s="664"/>
      <c r="CT10" s="664"/>
      <c r="CU10" s="664"/>
      <c r="CV10" s="664"/>
      <c r="CW10" s="664"/>
      <c r="CX10" s="664"/>
      <c r="CY10" s="665"/>
      <c r="CZ10" s="723">
        <v>0</v>
      </c>
      <c r="DA10" s="723"/>
      <c r="DB10" s="723"/>
      <c r="DC10" s="723"/>
      <c r="DD10" s="669" t="s">
        <v>131</v>
      </c>
      <c r="DE10" s="664"/>
      <c r="DF10" s="664"/>
      <c r="DG10" s="664"/>
      <c r="DH10" s="664"/>
      <c r="DI10" s="664"/>
      <c r="DJ10" s="664"/>
      <c r="DK10" s="664"/>
      <c r="DL10" s="664"/>
      <c r="DM10" s="664"/>
      <c r="DN10" s="664"/>
      <c r="DO10" s="664"/>
      <c r="DP10" s="665"/>
      <c r="DQ10" s="669">
        <v>1678</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131</v>
      </c>
      <c r="S11" s="664"/>
      <c r="T11" s="664"/>
      <c r="U11" s="664"/>
      <c r="V11" s="664"/>
      <c r="W11" s="664"/>
      <c r="X11" s="664"/>
      <c r="Y11" s="665"/>
      <c r="Z11" s="723" t="s">
        <v>232</v>
      </c>
      <c r="AA11" s="723"/>
      <c r="AB11" s="723"/>
      <c r="AC11" s="723"/>
      <c r="AD11" s="724" t="s">
        <v>131</v>
      </c>
      <c r="AE11" s="724"/>
      <c r="AF11" s="724"/>
      <c r="AG11" s="724"/>
      <c r="AH11" s="724"/>
      <c r="AI11" s="724"/>
      <c r="AJ11" s="724"/>
      <c r="AK11" s="724"/>
      <c r="AL11" s="666" t="s">
        <v>131</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28714</v>
      </c>
      <c r="BH11" s="664"/>
      <c r="BI11" s="664"/>
      <c r="BJ11" s="664"/>
      <c r="BK11" s="664"/>
      <c r="BL11" s="664"/>
      <c r="BM11" s="664"/>
      <c r="BN11" s="665"/>
      <c r="BO11" s="723">
        <v>5.8</v>
      </c>
      <c r="BP11" s="723"/>
      <c r="BQ11" s="723"/>
      <c r="BR11" s="723"/>
      <c r="BS11" s="669" t="s">
        <v>232</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525260</v>
      </c>
      <c r="CS11" s="664"/>
      <c r="CT11" s="664"/>
      <c r="CU11" s="664"/>
      <c r="CV11" s="664"/>
      <c r="CW11" s="664"/>
      <c r="CX11" s="664"/>
      <c r="CY11" s="665"/>
      <c r="CZ11" s="723">
        <v>11.1</v>
      </c>
      <c r="DA11" s="723"/>
      <c r="DB11" s="723"/>
      <c r="DC11" s="723"/>
      <c r="DD11" s="669">
        <v>194283</v>
      </c>
      <c r="DE11" s="664"/>
      <c r="DF11" s="664"/>
      <c r="DG11" s="664"/>
      <c r="DH11" s="664"/>
      <c r="DI11" s="664"/>
      <c r="DJ11" s="664"/>
      <c r="DK11" s="664"/>
      <c r="DL11" s="664"/>
      <c r="DM11" s="664"/>
      <c r="DN11" s="664"/>
      <c r="DO11" s="664"/>
      <c r="DP11" s="665"/>
      <c r="DQ11" s="669">
        <v>199618</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100586</v>
      </c>
      <c r="S12" s="664"/>
      <c r="T12" s="664"/>
      <c r="U12" s="664"/>
      <c r="V12" s="664"/>
      <c r="W12" s="664"/>
      <c r="X12" s="664"/>
      <c r="Y12" s="665"/>
      <c r="Z12" s="723">
        <v>2.1</v>
      </c>
      <c r="AA12" s="723"/>
      <c r="AB12" s="723"/>
      <c r="AC12" s="723"/>
      <c r="AD12" s="724">
        <v>100586</v>
      </c>
      <c r="AE12" s="724"/>
      <c r="AF12" s="724"/>
      <c r="AG12" s="724"/>
      <c r="AH12" s="724"/>
      <c r="AI12" s="724"/>
      <c r="AJ12" s="724"/>
      <c r="AK12" s="724"/>
      <c r="AL12" s="666">
        <v>3.8</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237603</v>
      </c>
      <c r="BH12" s="664"/>
      <c r="BI12" s="664"/>
      <c r="BJ12" s="664"/>
      <c r="BK12" s="664"/>
      <c r="BL12" s="664"/>
      <c r="BM12" s="664"/>
      <c r="BN12" s="665"/>
      <c r="BO12" s="723">
        <v>47.8</v>
      </c>
      <c r="BP12" s="723"/>
      <c r="BQ12" s="723"/>
      <c r="BR12" s="723"/>
      <c r="BS12" s="669" t="s">
        <v>232</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114798</v>
      </c>
      <c r="CS12" s="664"/>
      <c r="CT12" s="664"/>
      <c r="CU12" s="664"/>
      <c r="CV12" s="664"/>
      <c r="CW12" s="664"/>
      <c r="CX12" s="664"/>
      <c r="CY12" s="665"/>
      <c r="CZ12" s="723">
        <v>2.4</v>
      </c>
      <c r="DA12" s="723"/>
      <c r="DB12" s="723"/>
      <c r="DC12" s="723"/>
      <c r="DD12" s="669">
        <v>15115</v>
      </c>
      <c r="DE12" s="664"/>
      <c r="DF12" s="664"/>
      <c r="DG12" s="664"/>
      <c r="DH12" s="664"/>
      <c r="DI12" s="664"/>
      <c r="DJ12" s="664"/>
      <c r="DK12" s="664"/>
      <c r="DL12" s="664"/>
      <c r="DM12" s="664"/>
      <c r="DN12" s="664"/>
      <c r="DO12" s="664"/>
      <c r="DP12" s="665"/>
      <c r="DQ12" s="669">
        <v>75982</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131</v>
      </c>
      <c r="S13" s="664"/>
      <c r="T13" s="664"/>
      <c r="U13" s="664"/>
      <c r="V13" s="664"/>
      <c r="W13" s="664"/>
      <c r="X13" s="664"/>
      <c r="Y13" s="665"/>
      <c r="Z13" s="723" t="s">
        <v>131</v>
      </c>
      <c r="AA13" s="723"/>
      <c r="AB13" s="723"/>
      <c r="AC13" s="723"/>
      <c r="AD13" s="724" t="s">
        <v>232</v>
      </c>
      <c r="AE13" s="724"/>
      <c r="AF13" s="724"/>
      <c r="AG13" s="724"/>
      <c r="AH13" s="724"/>
      <c r="AI13" s="724"/>
      <c r="AJ13" s="724"/>
      <c r="AK13" s="724"/>
      <c r="AL13" s="666" t="s">
        <v>131</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231516</v>
      </c>
      <c r="BH13" s="664"/>
      <c r="BI13" s="664"/>
      <c r="BJ13" s="664"/>
      <c r="BK13" s="664"/>
      <c r="BL13" s="664"/>
      <c r="BM13" s="664"/>
      <c r="BN13" s="665"/>
      <c r="BO13" s="723">
        <v>46.5</v>
      </c>
      <c r="BP13" s="723"/>
      <c r="BQ13" s="723"/>
      <c r="BR13" s="723"/>
      <c r="BS13" s="669" t="s">
        <v>232</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282357</v>
      </c>
      <c r="CS13" s="664"/>
      <c r="CT13" s="664"/>
      <c r="CU13" s="664"/>
      <c r="CV13" s="664"/>
      <c r="CW13" s="664"/>
      <c r="CX13" s="664"/>
      <c r="CY13" s="665"/>
      <c r="CZ13" s="723">
        <v>5.9</v>
      </c>
      <c r="DA13" s="723"/>
      <c r="DB13" s="723"/>
      <c r="DC13" s="723"/>
      <c r="DD13" s="669">
        <v>188241</v>
      </c>
      <c r="DE13" s="664"/>
      <c r="DF13" s="664"/>
      <c r="DG13" s="664"/>
      <c r="DH13" s="664"/>
      <c r="DI13" s="664"/>
      <c r="DJ13" s="664"/>
      <c r="DK13" s="664"/>
      <c r="DL13" s="664"/>
      <c r="DM13" s="664"/>
      <c r="DN13" s="664"/>
      <c r="DO13" s="664"/>
      <c r="DP13" s="665"/>
      <c r="DQ13" s="669">
        <v>113705</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131</v>
      </c>
      <c r="S14" s="664"/>
      <c r="T14" s="664"/>
      <c r="U14" s="664"/>
      <c r="V14" s="664"/>
      <c r="W14" s="664"/>
      <c r="X14" s="664"/>
      <c r="Y14" s="665"/>
      <c r="Z14" s="723" t="s">
        <v>131</v>
      </c>
      <c r="AA14" s="723"/>
      <c r="AB14" s="723"/>
      <c r="AC14" s="723"/>
      <c r="AD14" s="724" t="s">
        <v>232</v>
      </c>
      <c r="AE14" s="724"/>
      <c r="AF14" s="724"/>
      <c r="AG14" s="724"/>
      <c r="AH14" s="724"/>
      <c r="AI14" s="724"/>
      <c r="AJ14" s="724"/>
      <c r="AK14" s="724"/>
      <c r="AL14" s="666" t="s">
        <v>131</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24400</v>
      </c>
      <c r="BH14" s="664"/>
      <c r="BI14" s="664"/>
      <c r="BJ14" s="664"/>
      <c r="BK14" s="664"/>
      <c r="BL14" s="664"/>
      <c r="BM14" s="664"/>
      <c r="BN14" s="665"/>
      <c r="BO14" s="723">
        <v>4.9000000000000004</v>
      </c>
      <c r="BP14" s="723"/>
      <c r="BQ14" s="723"/>
      <c r="BR14" s="723"/>
      <c r="BS14" s="669" t="s">
        <v>232</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163109</v>
      </c>
      <c r="CS14" s="664"/>
      <c r="CT14" s="664"/>
      <c r="CU14" s="664"/>
      <c r="CV14" s="664"/>
      <c r="CW14" s="664"/>
      <c r="CX14" s="664"/>
      <c r="CY14" s="665"/>
      <c r="CZ14" s="723">
        <v>3.4</v>
      </c>
      <c r="DA14" s="723"/>
      <c r="DB14" s="723"/>
      <c r="DC14" s="723"/>
      <c r="DD14" s="669">
        <v>14159</v>
      </c>
      <c r="DE14" s="664"/>
      <c r="DF14" s="664"/>
      <c r="DG14" s="664"/>
      <c r="DH14" s="664"/>
      <c r="DI14" s="664"/>
      <c r="DJ14" s="664"/>
      <c r="DK14" s="664"/>
      <c r="DL14" s="664"/>
      <c r="DM14" s="664"/>
      <c r="DN14" s="664"/>
      <c r="DO14" s="664"/>
      <c r="DP14" s="665"/>
      <c r="DQ14" s="669">
        <v>147996</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20288</v>
      </c>
      <c r="S15" s="664"/>
      <c r="T15" s="664"/>
      <c r="U15" s="664"/>
      <c r="V15" s="664"/>
      <c r="W15" s="664"/>
      <c r="X15" s="664"/>
      <c r="Y15" s="665"/>
      <c r="Z15" s="723">
        <v>0.4</v>
      </c>
      <c r="AA15" s="723"/>
      <c r="AB15" s="723"/>
      <c r="AC15" s="723"/>
      <c r="AD15" s="724">
        <v>20288</v>
      </c>
      <c r="AE15" s="724"/>
      <c r="AF15" s="724"/>
      <c r="AG15" s="724"/>
      <c r="AH15" s="724"/>
      <c r="AI15" s="724"/>
      <c r="AJ15" s="724"/>
      <c r="AK15" s="724"/>
      <c r="AL15" s="666">
        <v>0.8</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35741</v>
      </c>
      <c r="BH15" s="664"/>
      <c r="BI15" s="664"/>
      <c r="BJ15" s="664"/>
      <c r="BK15" s="664"/>
      <c r="BL15" s="664"/>
      <c r="BM15" s="664"/>
      <c r="BN15" s="665"/>
      <c r="BO15" s="723">
        <v>7.2</v>
      </c>
      <c r="BP15" s="723"/>
      <c r="BQ15" s="723"/>
      <c r="BR15" s="723"/>
      <c r="BS15" s="669" t="s">
        <v>131</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446448</v>
      </c>
      <c r="CS15" s="664"/>
      <c r="CT15" s="664"/>
      <c r="CU15" s="664"/>
      <c r="CV15" s="664"/>
      <c r="CW15" s="664"/>
      <c r="CX15" s="664"/>
      <c r="CY15" s="665"/>
      <c r="CZ15" s="723">
        <v>9.4</v>
      </c>
      <c r="DA15" s="723"/>
      <c r="DB15" s="723"/>
      <c r="DC15" s="723"/>
      <c r="DD15" s="669">
        <v>72910</v>
      </c>
      <c r="DE15" s="664"/>
      <c r="DF15" s="664"/>
      <c r="DG15" s="664"/>
      <c r="DH15" s="664"/>
      <c r="DI15" s="664"/>
      <c r="DJ15" s="664"/>
      <c r="DK15" s="664"/>
      <c r="DL15" s="664"/>
      <c r="DM15" s="664"/>
      <c r="DN15" s="664"/>
      <c r="DO15" s="664"/>
      <c r="DP15" s="665"/>
      <c r="DQ15" s="669">
        <v>338122</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232</v>
      </c>
      <c r="S16" s="664"/>
      <c r="T16" s="664"/>
      <c r="U16" s="664"/>
      <c r="V16" s="664"/>
      <c r="W16" s="664"/>
      <c r="X16" s="664"/>
      <c r="Y16" s="665"/>
      <c r="Z16" s="723" t="s">
        <v>232</v>
      </c>
      <c r="AA16" s="723"/>
      <c r="AB16" s="723"/>
      <c r="AC16" s="723"/>
      <c r="AD16" s="724" t="s">
        <v>131</v>
      </c>
      <c r="AE16" s="724"/>
      <c r="AF16" s="724"/>
      <c r="AG16" s="724"/>
      <c r="AH16" s="724"/>
      <c r="AI16" s="724"/>
      <c r="AJ16" s="724"/>
      <c r="AK16" s="724"/>
      <c r="AL16" s="666" t="s">
        <v>131</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232</v>
      </c>
      <c r="BH16" s="664"/>
      <c r="BI16" s="664"/>
      <c r="BJ16" s="664"/>
      <c r="BK16" s="664"/>
      <c r="BL16" s="664"/>
      <c r="BM16" s="664"/>
      <c r="BN16" s="665"/>
      <c r="BO16" s="723" t="s">
        <v>131</v>
      </c>
      <c r="BP16" s="723"/>
      <c r="BQ16" s="723"/>
      <c r="BR16" s="723"/>
      <c r="BS16" s="669" t="s">
        <v>131</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19600</v>
      </c>
      <c r="CS16" s="664"/>
      <c r="CT16" s="664"/>
      <c r="CU16" s="664"/>
      <c r="CV16" s="664"/>
      <c r="CW16" s="664"/>
      <c r="CX16" s="664"/>
      <c r="CY16" s="665"/>
      <c r="CZ16" s="723">
        <v>0.4</v>
      </c>
      <c r="DA16" s="723"/>
      <c r="DB16" s="723"/>
      <c r="DC16" s="723"/>
      <c r="DD16" s="669" t="s">
        <v>131</v>
      </c>
      <c r="DE16" s="664"/>
      <c r="DF16" s="664"/>
      <c r="DG16" s="664"/>
      <c r="DH16" s="664"/>
      <c r="DI16" s="664"/>
      <c r="DJ16" s="664"/>
      <c r="DK16" s="664"/>
      <c r="DL16" s="664"/>
      <c r="DM16" s="664"/>
      <c r="DN16" s="664"/>
      <c r="DO16" s="664"/>
      <c r="DP16" s="665"/>
      <c r="DQ16" s="669">
        <v>11326</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778</v>
      </c>
      <c r="S17" s="664"/>
      <c r="T17" s="664"/>
      <c r="U17" s="664"/>
      <c r="V17" s="664"/>
      <c r="W17" s="664"/>
      <c r="X17" s="664"/>
      <c r="Y17" s="665"/>
      <c r="Z17" s="723">
        <v>0</v>
      </c>
      <c r="AA17" s="723"/>
      <c r="AB17" s="723"/>
      <c r="AC17" s="723"/>
      <c r="AD17" s="724">
        <v>778</v>
      </c>
      <c r="AE17" s="724"/>
      <c r="AF17" s="724"/>
      <c r="AG17" s="724"/>
      <c r="AH17" s="724"/>
      <c r="AI17" s="724"/>
      <c r="AJ17" s="724"/>
      <c r="AK17" s="724"/>
      <c r="AL17" s="666">
        <v>0</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131</v>
      </c>
      <c r="BH17" s="664"/>
      <c r="BI17" s="664"/>
      <c r="BJ17" s="664"/>
      <c r="BK17" s="664"/>
      <c r="BL17" s="664"/>
      <c r="BM17" s="664"/>
      <c r="BN17" s="665"/>
      <c r="BO17" s="723" t="s">
        <v>131</v>
      </c>
      <c r="BP17" s="723"/>
      <c r="BQ17" s="723"/>
      <c r="BR17" s="723"/>
      <c r="BS17" s="669" t="s">
        <v>131</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614665</v>
      </c>
      <c r="CS17" s="664"/>
      <c r="CT17" s="664"/>
      <c r="CU17" s="664"/>
      <c r="CV17" s="664"/>
      <c r="CW17" s="664"/>
      <c r="CX17" s="664"/>
      <c r="CY17" s="665"/>
      <c r="CZ17" s="723">
        <v>12.9</v>
      </c>
      <c r="DA17" s="723"/>
      <c r="DB17" s="723"/>
      <c r="DC17" s="723"/>
      <c r="DD17" s="669" t="s">
        <v>232</v>
      </c>
      <c r="DE17" s="664"/>
      <c r="DF17" s="664"/>
      <c r="DG17" s="664"/>
      <c r="DH17" s="664"/>
      <c r="DI17" s="664"/>
      <c r="DJ17" s="664"/>
      <c r="DK17" s="664"/>
      <c r="DL17" s="664"/>
      <c r="DM17" s="664"/>
      <c r="DN17" s="664"/>
      <c r="DO17" s="664"/>
      <c r="DP17" s="665"/>
      <c r="DQ17" s="669">
        <v>614665</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2189497</v>
      </c>
      <c r="S18" s="664"/>
      <c r="T18" s="664"/>
      <c r="U18" s="664"/>
      <c r="V18" s="664"/>
      <c r="W18" s="664"/>
      <c r="X18" s="664"/>
      <c r="Y18" s="665"/>
      <c r="Z18" s="723">
        <v>45</v>
      </c>
      <c r="AA18" s="723"/>
      <c r="AB18" s="723"/>
      <c r="AC18" s="723"/>
      <c r="AD18" s="724">
        <v>1971138</v>
      </c>
      <c r="AE18" s="724"/>
      <c r="AF18" s="724"/>
      <c r="AG18" s="724"/>
      <c r="AH18" s="724"/>
      <c r="AI18" s="724"/>
      <c r="AJ18" s="724"/>
      <c r="AK18" s="724"/>
      <c r="AL18" s="666">
        <v>73.599999999999994</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131</v>
      </c>
      <c r="BH18" s="664"/>
      <c r="BI18" s="664"/>
      <c r="BJ18" s="664"/>
      <c r="BK18" s="664"/>
      <c r="BL18" s="664"/>
      <c r="BM18" s="664"/>
      <c r="BN18" s="665"/>
      <c r="BO18" s="723" t="s">
        <v>131</v>
      </c>
      <c r="BP18" s="723"/>
      <c r="BQ18" s="723"/>
      <c r="BR18" s="723"/>
      <c r="BS18" s="669" t="s">
        <v>232</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131</v>
      </c>
      <c r="CS18" s="664"/>
      <c r="CT18" s="664"/>
      <c r="CU18" s="664"/>
      <c r="CV18" s="664"/>
      <c r="CW18" s="664"/>
      <c r="CX18" s="664"/>
      <c r="CY18" s="665"/>
      <c r="CZ18" s="723" t="s">
        <v>131</v>
      </c>
      <c r="DA18" s="723"/>
      <c r="DB18" s="723"/>
      <c r="DC18" s="723"/>
      <c r="DD18" s="669" t="s">
        <v>232</v>
      </c>
      <c r="DE18" s="664"/>
      <c r="DF18" s="664"/>
      <c r="DG18" s="664"/>
      <c r="DH18" s="664"/>
      <c r="DI18" s="664"/>
      <c r="DJ18" s="664"/>
      <c r="DK18" s="664"/>
      <c r="DL18" s="664"/>
      <c r="DM18" s="664"/>
      <c r="DN18" s="664"/>
      <c r="DO18" s="664"/>
      <c r="DP18" s="665"/>
      <c r="DQ18" s="669" t="s">
        <v>131</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1971138</v>
      </c>
      <c r="S19" s="664"/>
      <c r="T19" s="664"/>
      <c r="U19" s="664"/>
      <c r="V19" s="664"/>
      <c r="W19" s="664"/>
      <c r="X19" s="664"/>
      <c r="Y19" s="665"/>
      <c r="Z19" s="723">
        <v>40.6</v>
      </c>
      <c r="AA19" s="723"/>
      <c r="AB19" s="723"/>
      <c r="AC19" s="723"/>
      <c r="AD19" s="724">
        <v>1971138</v>
      </c>
      <c r="AE19" s="724"/>
      <c r="AF19" s="724"/>
      <c r="AG19" s="724"/>
      <c r="AH19" s="724"/>
      <c r="AI19" s="724"/>
      <c r="AJ19" s="724"/>
      <c r="AK19" s="724"/>
      <c r="AL19" s="666">
        <v>73.599999999999994</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131</v>
      </c>
      <c r="BH19" s="664"/>
      <c r="BI19" s="664"/>
      <c r="BJ19" s="664"/>
      <c r="BK19" s="664"/>
      <c r="BL19" s="664"/>
      <c r="BM19" s="664"/>
      <c r="BN19" s="665"/>
      <c r="BO19" s="723" t="s">
        <v>232</v>
      </c>
      <c r="BP19" s="723"/>
      <c r="BQ19" s="723"/>
      <c r="BR19" s="723"/>
      <c r="BS19" s="669" t="s">
        <v>232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131</v>
      </c>
      <c r="CS19" s="664"/>
      <c r="CT19" s="664"/>
      <c r="CU19" s="664"/>
      <c r="CV19" s="664"/>
      <c r="CW19" s="664"/>
      <c r="CX19" s="664"/>
      <c r="CY19" s="665"/>
      <c r="CZ19" s="723" t="s">
        <v>131</v>
      </c>
      <c r="DA19" s="723"/>
      <c r="DB19" s="723"/>
      <c r="DC19" s="723"/>
      <c r="DD19" s="669" t="s">
        <v>232</v>
      </c>
      <c r="DE19" s="664"/>
      <c r="DF19" s="664"/>
      <c r="DG19" s="664"/>
      <c r="DH19" s="664"/>
      <c r="DI19" s="664"/>
      <c r="DJ19" s="664"/>
      <c r="DK19" s="664"/>
      <c r="DL19" s="664"/>
      <c r="DM19" s="664"/>
      <c r="DN19" s="664"/>
      <c r="DO19" s="664"/>
      <c r="DP19" s="665"/>
      <c r="DQ19" s="669" t="s">
        <v>131</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218359</v>
      </c>
      <c r="S20" s="664"/>
      <c r="T20" s="664"/>
      <c r="U20" s="664"/>
      <c r="V20" s="664"/>
      <c r="W20" s="664"/>
      <c r="X20" s="664"/>
      <c r="Y20" s="665"/>
      <c r="Z20" s="723">
        <v>4.5</v>
      </c>
      <c r="AA20" s="723"/>
      <c r="AB20" s="723"/>
      <c r="AC20" s="723"/>
      <c r="AD20" s="724" t="s">
        <v>131</v>
      </c>
      <c r="AE20" s="724"/>
      <c r="AF20" s="724"/>
      <c r="AG20" s="724"/>
      <c r="AH20" s="724"/>
      <c r="AI20" s="724"/>
      <c r="AJ20" s="724"/>
      <c r="AK20" s="724"/>
      <c r="AL20" s="666" t="s">
        <v>131</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t="s">
        <v>131</v>
      </c>
      <c r="BH20" s="664"/>
      <c r="BI20" s="664"/>
      <c r="BJ20" s="664"/>
      <c r="BK20" s="664"/>
      <c r="BL20" s="664"/>
      <c r="BM20" s="664"/>
      <c r="BN20" s="665"/>
      <c r="BO20" s="723" t="s">
        <v>131</v>
      </c>
      <c r="BP20" s="723"/>
      <c r="BQ20" s="723"/>
      <c r="BR20" s="723"/>
      <c r="BS20" s="669" t="s">
        <v>232</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4747268</v>
      </c>
      <c r="CS20" s="664"/>
      <c r="CT20" s="664"/>
      <c r="CU20" s="664"/>
      <c r="CV20" s="664"/>
      <c r="CW20" s="664"/>
      <c r="CX20" s="664"/>
      <c r="CY20" s="665"/>
      <c r="CZ20" s="723">
        <v>100</v>
      </c>
      <c r="DA20" s="723"/>
      <c r="DB20" s="723"/>
      <c r="DC20" s="723"/>
      <c r="DD20" s="669">
        <v>891300</v>
      </c>
      <c r="DE20" s="664"/>
      <c r="DF20" s="664"/>
      <c r="DG20" s="664"/>
      <c r="DH20" s="664"/>
      <c r="DI20" s="664"/>
      <c r="DJ20" s="664"/>
      <c r="DK20" s="664"/>
      <c r="DL20" s="664"/>
      <c r="DM20" s="664"/>
      <c r="DN20" s="664"/>
      <c r="DO20" s="664"/>
      <c r="DP20" s="665"/>
      <c r="DQ20" s="669">
        <v>3132706</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131</v>
      </c>
      <c r="S21" s="664"/>
      <c r="T21" s="664"/>
      <c r="U21" s="664"/>
      <c r="V21" s="664"/>
      <c r="W21" s="664"/>
      <c r="X21" s="664"/>
      <c r="Y21" s="665"/>
      <c r="Z21" s="723" t="s">
        <v>131</v>
      </c>
      <c r="AA21" s="723"/>
      <c r="AB21" s="723"/>
      <c r="AC21" s="723"/>
      <c r="AD21" s="724" t="s">
        <v>131</v>
      </c>
      <c r="AE21" s="724"/>
      <c r="AF21" s="724"/>
      <c r="AG21" s="724"/>
      <c r="AH21" s="724"/>
      <c r="AI21" s="724"/>
      <c r="AJ21" s="724"/>
      <c r="AK21" s="724"/>
      <c r="AL21" s="666" t="s">
        <v>232</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232</v>
      </c>
      <c r="BH21" s="664"/>
      <c r="BI21" s="664"/>
      <c r="BJ21" s="664"/>
      <c r="BK21" s="664"/>
      <c r="BL21" s="664"/>
      <c r="BM21" s="664"/>
      <c r="BN21" s="665"/>
      <c r="BO21" s="723" t="s">
        <v>131</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2892920</v>
      </c>
      <c r="S22" s="664"/>
      <c r="T22" s="664"/>
      <c r="U22" s="664"/>
      <c r="V22" s="664"/>
      <c r="W22" s="664"/>
      <c r="X22" s="664"/>
      <c r="Y22" s="665"/>
      <c r="Z22" s="723">
        <v>59.5</v>
      </c>
      <c r="AA22" s="723"/>
      <c r="AB22" s="723"/>
      <c r="AC22" s="723"/>
      <c r="AD22" s="724">
        <v>2674561</v>
      </c>
      <c r="AE22" s="724"/>
      <c r="AF22" s="724"/>
      <c r="AG22" s="724"/>
      <c r="AH22" s="724"/>
      <c r="AI22" s="724"/>
      <c r="AJ22" s="724"/>
      <c r="AK22" s="724"/>
      <c r="AL22" s="666">
        <v>99.8</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131</v>
      </c>
      <c r="BH22" s="664"/>
      <c r="BI22" s="664"/>
      <c r="BJ22" s="664"/>
      <c r="BK22" s="664"/>
      <c r="BL22" s="664"/>
      <c r="BM22" s="664"/>
      <c r="BN22" s="665"/>
      <c r="BO22" s="723" t="s">
        <v>131</v>
      </c>
      <c r="BP22" s="723"/>
      <c r="BQ22" s="723"/>
      <c r="BR22" s="723"/>
      <c r="BS22" s="669" t="s">
        <v>131</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659</v>
      </c>
      <c r="S23" s="664"/>
      <c r="T23" s="664"/>
      <c r="U23" s="664"/>
      <c r="V23" s="664"/>
      <c r="W23" s="664"/>
      <c r="X23" s="664"/>
      <c r="Y23" s="665"/>
      <c r="Z23" s="723">
        <v>0</v>
      </c>
      <c r="AA23" s="723"/>
      <c r="AB23" s="723"/>
      <c r="AC23" s="723"/>
      <c r="AD23" s="724">
        <v>659</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131</v>
      </c>
      <c r="BH23" s="664"/>
      <c r="BI23" s="664"/>
      <c r="BJ23" s="664"/>
      <c r="BK23" s="664"/>
      <c r="BL23" s="664"/>
      <c r="BM23" s="664"/>
      <c r="BN23" s="665"/>
      <c r="BO23" s="723" t="s">
        <v>131</v>
      </c>
      <c r="BP23" s="723"/>
      <c r="BQ23" s="723"/>
      <c r="BR23" s="723"/>
      <c r="BS23" s="669" t="s">
        <v>232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52154</v>
      </c>
      <c r="S24" s="664"/>
      <c r="T24" s="664"/>
      <c r="U24" s="664"/>
      <c r="V24" s="664"/>
      <c r="W24" s="664"/>
      <c r="X24" s="664"/>
      <c r="Y24" s="665"/>
      <c r="Z24" s="723">
        <v>1.1000000000000001</v>
      </c>
      <c r="AA24" s="723"/>
      <c r="AB24" s="723"/>
      <c r="AC24" s="723"/>
      <c r="AD24" s="724">
        <v>4207</v>
      </c>
      <c r="AE24" s="724"/>
      <c r="AF24" s="724"/>
      <c r="AG24" s="724"/>
      <c r="AH24" s="724"/>
      <c r="AI24" s="724"/>
      <c r="AJ24" s="724"/>
      <c r="AK24" s="724"/>
      <c r="AL24" s="666">
        <v>0.2</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232</v>
      </c>
      <c r="BP24" s="723"/>
      <c r="BQ24" s="723"/>
      <c r="BR24" s="723"/>
      <c r="BS24" s="669" t="s">
        <v>131</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1736819</v>
      </c>
      <c r="CS24" s="727"/>
      <c r="CT24" s="727"/>
      <c r="CU24" s="727"/>
      <c r="CV24" s="727"/>
      <c r="CW24" s="727"/>
      <c r="CX24" s="727"/>
      <c r="CY24" s="773"/>
      <c r="CZ24" s="774">
        <v>36.6</v>
      </c>
      <c r="DA24" s="743"/>
      <c r="DB24" s="743"/>
      <c r="DC24" s="777"/>
      <c r="DD24" s="772">
        <v>1365414</v>
      </c>
      <c r="DE24" s="727"/>
      <c r="DF24" s="727"/>
      <c r="DG24" s="727"/>
      <c r="DH24" s="727"/>
      <c r="DI24" s="727"/>
      <c r="DJ24" s="727"/>
      <c r="DK24" s="773"/>
      <c r="DL24" s="772">
        <v>1365414</v>
      </c>
      <c r="DM24" s="727"/>
      <c r="DN24" s="727"/>
      <c r="DO24" s="727"/>
      <c r="DP24" s="727"/>
      <c r="DQ24" s="727"/>
      <c r="DR24" s="727"/>
      <c r="DS24" s="727"/>
      <c r="DT24" s="727"/>
      <c r="DU24" s="727"/>
      <c r="DV24" s="773"/>
      <c r="DW24" s="774">
        <v>49</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25003</v>
      </c>
      <c r="S25" s="664"/>
      <c r="T25" s="664"/>
      <c r="U25" s="664"/>
      <c r="V25" s="664"/>
      <c r="W25" s="664"/>
      <c r="X25" s="664"/>
      <c r="Y25" s="665"/>
      <c r="Z25" s="723">
        <v>0.5</v>
      </c>
      <c r="AA25" s="723"/>
      <c r="AB25" s="723"/>
      <c r="AC25" s="723"/>
      <c r="AD25" s="724" t="s">
        <v>232</v>
      </c>
      <c r="AE25" s="724"/>
      <c r="AF25" s="724"/>
      <c r="AG25" s="724"/>
      <c r="AH25" s="724"/>
      <c r="AI25" s="724"/>
      <c r="AJ25" s="724"/>
      <c r="AK25" s="724"/>
      <c r="AL25" s="666" t="s">
        <v>131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131</v>
      </c>
      <c r="BH25" s="664"/>
      <c r="BI25" s="664"/>
      <c r="BJ25" s="664"/>
      <c r="BK25" s="664"/>
      <c r="BL25" s="664"/>
      <c r="BM25" s="664"/>
      <c r="BN25" s="665"/>
      <c r="BO25" s="723" t="s">
        <v>131</v>
      </c>
      <c r="BP25" s="723"/>
      <c r="BQ25" s="723"/>
      <c r="BR25" s="723"/>
      <c r="BS25" s="669" t="s">
        <v>131</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667624</v>
      </c>
      <c r="CS25" s="662"/>
      <c r="CT25" s="662"/>
      <c r="CU25" s="662"/>
      <c r="CV25" s="662"/>
      <c r="CW25" s="662"/>
      <c r="CX25" s="662"/>
      <c r="CY25" s="663"/>
      <c r="CZ25" s="666">
        <v>14.1</v>
      </c>
      <c r="DA25" s="695"/>
      <c r="DB25" s="695"/>
      <c r="DC25" s="696"/>
      <c r="DD25" s="669">
        <v>653760</v>
      </c>
      <c r="DE25" s="662"/>
      <c r="DF25" s="662"/>
      <c r="DG25" s="662"/>
      <c r="DH25" s="662"/>
      <c r="DI25" s="662"/>
      <c r="DJ25" s="662"/>
      <c r="DK25" s="663"/>
      <c r="DL25" s="669">
        <v>653760</v>
      </c>
      <c r="DM25" s="662"/>
      <c r="DN25" s="662"/>
      <c r="DO25" s="662"/>
      <c r="DP25" s="662"/>
      <c r="DQ25" s="662"/>
      <c r="DR25" s="662"/>
      <c r="DS25" s="662"/>
      <c r="DT25" s="662"/>
      <c r="DU25" s="662"/>
      <c r="DV25" s="663"/>
      <c r="DW25" s="666">
        <v>23.5</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5857</v>
      </c>
      <c r="S26" s="664"/>
      <c r="T26" s="664"/>
      <c r="U26" s="664"/>
      <c r="V26" s="664"/>
      <c r="W26" s="664"/>
      <c r="X26" s="664"/>
      <c r="Y26" s="665"/>
      <c r="Z26" s="723">
        <v>0.1</v>
      </c>
      <c r="AA26" s="723"/>
      <c r="AB26" s="723"/>
      <c r="AC26" s="723"/>
      <c r="AD26" s="724" t="s">
        <v>131</v>
      </c>
      <c r="AE26" s="724"/>
      <c r="AF26" s="724"/>
      <c r="AG26" s="724"/>
      <c r="AH26" s="724"/>
      <c r="AI26" s="724"/>
      <c r="AJ26" s="724"/>
      <c r="AK26" s="724"/>
      <c r="AL26" s="666" t="s">
        <v>232</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232</v>
      </c>
      <c r="BP26" s="723"/>
      <c r="BQ26" s="723"/>
      <c r="BR26" s="723"/>
      <c r="BS26" s="669" t="s">
        <v>131</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397085</v>
      </c>
      <c r="CS26" s="664"/>
      <c r="CT26" s="664"/>
      <c r="CU26" s="664"/>
      <c r="CV26" s="664"/>
      <c r="CW26" s="664"/>
      <c r="CX26" s="664"/>
      <c r="CY26" s="665"/>
      <c r="CZ26" s="666">
        <v>8.4</v>
      </c>
      <c r="DA26" s="695"/>
      <c r="DB26" s="695"/>
      <c r="DC26" s="696"/>
      <c r="DD26" s="669">
        <v>390814</v>
      </c>
      <c r="DE26" s="664"/>
      <c r="DF26" s="664"/>
      <c r="DG26" s="664"/>
      <c r="DH26" s="664"/>
      <c r="DI26" s="664"/>
      <c r="DJ26" s="664"/>
      <c r="DK26" s="665"/>
      <c r="DL26" s="669" t="s">
        <v>232</v>
      </c>
      <c r="DM26" s="664"/>
      <c r="DN26" s="664"/>
      <c r="DO26" s="664"/>
      <c r="DP26" s="664"/>
      <c r="DQ26" s="664"/>
      <c r="DR26" s="664"/>
      <c r="DS26" s="664"/>
      <c r="DT26" s="664"/>
      <c r="DU26" s="664"/>
      <c r="DV26" s="665"/>
      <c r="DW26" s="666" t="s">
        <v>131</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497900</v>
      </c>
      <c r="S27" s="664"/>
      <c r="T27" s="664"/>
      <c r="U27" s="664"/>
      <c r="V27" s="664"/>
      <c r="W27" s="664"/>
      <c r="X27" s="664"/>
      <c r="Y27" s="665"/>
      <c r="Z27" s="723">
        <v>10.199999999999999</v>
      </c>
      <c r="AA27" s="723"/>
      <c r="AB27" s="723"/>
      <c r="AC27" s="723"/>
      <c r="AD27" s="724" t="s">
        <v>131</v>
      </c>
      <c r="AE27" s="724"/>
      <c r="AF27" s="724"/>
      <c r="AG27" s="724"/>
      <c r="AH27" s="724"/>
      <c r="AI27" s="724"/>
      <c r="AJ27" s="724"/>
      <c r="AK27" s="724"/>
      <c r="AL27" s="666" t="s">
        <v>232</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497434</v>
      </c>
      <c r="BH27" s="664"/>
      <c r="BI27" s="664"/>
      <c r="BJ27" s="664"/>
      <c r="BK27" s="664"/>
      <c r="BL27" s="664"/>
      <c r="BM27" s="664"/>
      <c r="BN27" s="665"/>
      <c r="BO27" s="723">
        <v>100</v>
      </c>
      <c r="BP27" s="723"/>
      <c r="BQ27" s="723"/>
      <c r="BR27" s="723"/>
      <c r="BS27" s="669" t="s">
        <v>232</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454530</v>
      </c>
      <c r="CS27" s="662"/>
      <c r="CT27" s="662"/>
      <c r="CU27" s="662"/>
      <c r="CV27" s="662"/>
      <c r="CW27" s="662"/>
      <c r="CX27" s="662"/>
      <c r="CY27" s="663"/>
      <c r="CZ27" s="666">
        <v>9.6</v>
      </c>
      <c r="DA27" s="695"/>
      <c r="DB27" s="695"/>
      <c r="DC27" s="696"/>
      <c r="DD27" s="669">
        <v>96989</v>
      </c>
      <c r="DE27" s="662"/>
      <c r="DF27" s="662"/>
      <c r="DG27" s="662"/>
      <c r="DH27" s="662"/>
      <c r="DI27" s="662"/>
      <c r="DJ27" s="662"/>
      <c r="DK27" s="663"/>
      <c r="DL27" s="669">
        <v>96989</v>
      </c>
      <c r="DM27" s="662"/>
      <c r="DN27" s="662"/>
      <c r="DO27" s="662"/>
      <c r="DP27" s="662"/>
      <c r="DQ27" s="662"/>
      <c r="DR27" s="662"/>
      <c r="DS27" s="662"/>
      <c r="DT27" s="662"/>
      <c r="DU27" s="662"/>
      <c r="DV27" s="663"/>
      <c r="DW27" s="666">
        <v>3.5</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131</v>
      </c>
      <c r="S28" s="664"/>
      <c r="T28" s="664"/>
      <c r="U28" s="664"/>
      <c r="V28" s="664"/>
      <c r="W28" s="664"/>
      <c r="X28" s="664"/>
      <c r="Y28" s="665"/>
      <c r="Z28" s="723" t="s">
        <v>232</v>
      </c>
      <c r="AA28" s="723"/>
      <c r="AB28" s="723"/>
      <c r="AC28" s="723"/>
      <c r="AD28" s="724" t="s">
        <v>131</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614665</v>
      </c>
      <c r="CS28" s="664"/>
      <c r="CT28" s="664"/>
      <c r="CU28" s="664"/>
      <c r="CV28" s="664"/>
      <c r="CW28" s="664"/>
      <c r="CX28" s="664"/>
      <c r="CY28" s="665"/>
      <c r="CZ28" s="666">
        <v>12.9</v>
      </c>
      <c r="DA28" s="695"/>
      <c r="DB28" s="695"/>
      <c r="DC28" s="696"/>
      <c r="DD28" s="669">
        <v>614665</v>
      </c>
      <c r="DE28" s="664"/>
      <c r="DF28" s="664"/>
      <c r="DG28" s="664"/>
      <c r="DH28" s="664"/>
      <c r="DI28" s="664"/>
      <c r="DJ28" s="664"/>
      <c r="DK28" s="665"/>
      <c r="DL28" s="669">
        <v>614665</v>
      </c>
      <c r="DM28" s="664"/>
      <c r="DN28" s="664"/>
      <c r="DO28" s="664"/>
      <c r="DP28" s="664"/>
      <c r="DQ28" s="664"/>
      <c r="DR28" s="664"/>
      <c r="DS28" s="664"/>
      <c r="DT28" s="664"/>
      <c r="DU28" s="664"/>
      <c r="DV28" s="665"/>
      <c r="DW28" s="666">
        <v>22</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252194</v>
      </c>
      <c r="S29" s="664"/>
      <c r="T29" s="664"/>
      <c r="U29" s="664"/>
      <c r="V29" s="664"/>
      <c r="W29" s="664"/>
      <c r="X29" s="664"/>
      <c r="Y29" s="665"/>
      <c r="Z29" s="723">
        <v>5.2</v>
      </c>
      <c r="AA29" s="723"/>
      <c r="AB29" s="723"/>
      <c r="AC29" s="723"/>
      <c r="AD29" s="724" t="s">
        <v>131</v>
      </c>
      <c r="AE29" s="724"/>
      <c r="AF29" s="724"/>
      <c r="AG29" s="724"/>
      <c r="AH29" s="724"/>
      <c r="AI29" s="724"/>
      <c r="AJ29" s="724"/>
      <c r="AK29" s="724"/>
      <c r="AL29" s="666" t="s">
        <v>232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614665</v>
      </c>
      <c r="CS29" s="662"/>
      <c r="CT29" s="662"/>
      <c r="CU29" s="662"/>
      <c r="CV29" s="662"/>
      <c r="CW29" s="662"/>
      <c r="CX29" s="662"/>
      <c r="CY29" s="663"/>
      <c r="CZ29" s="666">
        <v>12.9</v>
      </c>
      <c r="DA29" s="695"/>
      <c r="DB29" s="695"/>
      <c r="DC29" s="696"/>
      <c r="DD29" s="669">
        <v>614665</v>
      </c>
      <c r="DE29" s="662"/>
      <c r="DF29" s="662"/>
      <c r="DG29" s="662"/>
      <c r="DH29" s="662"/>
      <c r="DI29" s="662"/>
      <c r="DJ29" s="662"/>
      <c r="DK29" s="663"/>
      <c r="DL29" s="669">
        <v>614665</v>
      </c>
      <c r="DM29" s="662"/>
      <c r="DN29" s="662"/>
      <c r="DO29" s="662"/>
      <c r="DP29" s="662"/>
      <c r="DQ29" s="662"/>
      <c r="DR29" s="662"/>
      <c r="DS29" s="662"/>
      <c r="DT29" s="662"/>
      <c r="DU29" s="662"/>
      <c r="DV29" s="663"/>
      <c r="DW29" s="666">
        <v>22</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40650</v>
      </c>
      <c r="S30" s="664"/>
      <c r="T30" s="664"/>
      <c r="U30" s="664"/>
      <c r="V30" s="664"/>
      <c r="W30" s="664"/>
      <c r="X30" s="664"/>
      <c r="Y30" s="665"/>
      <c r="Z30" s="723">
        <v>0.8</v>
      </c>
      <c r="AA30" s="723"/>
      <c r="AB30" s="723"/>
      <c r="AC30" s="723"/>
      <c r="AD30" s="724" t="s">
        <v>131</v>
      </c>
      <c r="AE30" s="724"/>
      <c r="AF30" s="724"/>
      <c r="AG30" s="724"/>
      <c r="AH30" s="724"/>
      <c r="AI30" s="724"/>
      <c r="AJ30" s="724"/>
      <c r="AK30" s="724"/>
      <c r="AL30" s="666" t="s">
        <v>232</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98.8</v>
      </c>
      <c r="BH30" s="742"/>
      <c r="BI30" s="742"/>
      <c r="BJ30" s="742"/>
      <c r="BK30" s="742"/>
      <c r="BL30" s="742"/>
      <c r="BM30" s="743">
        <v>95.6</v>
      </c>
      <c r="BN30" s="742"/>
      <c r="BO30" s="742"/>
      <c r="BP30" s="742"/>
      <c r="BQ30" s="744"/>
      <c r="BR30" s="741">
        <v>98.8</v>
      </c>
      <c r="BS30" s="742"/>
      <c r="BT30" s="742"/>
      <c r="BU30" s="742"/>
      <c r="BV30" s="742"/>
      <c r="BW30" s="742"/>
      <c r="BX30" s="743">
        <v>95.7</v>
      </c>
      <c r="BY30" s="742"/>
      <c r="BZ30" s="742"/>
      <c r="CA30" s="742"/>
      <c r="CB30" s="744"/>
      <c r="CD30" s="747"/>
      <c r="CE30" s="748"/>
      <c r="CF30" s="705" t="s">
        <v>309</v>
      </c>
      <c r="CG30" s="702"/>
      <c r="CH30" s="702"/>
      <c r="CI30" s="702"/>
      <c r="CJ30" s="702"/>
      <c r="CK30" s="702"/>
      <c r="CL30" s="702"/>
      <c r="CM30" s="702"/>
      <c r="CN30" s="702"/>
      <c r="CO30" s="702"/>
      <c r="CP30" s="702"/>
      <c r="CQ30" s="703"/>
      <c r="CR30" s="661">
        <v>567254</v>
      </c>
      <c r="CS30" s="664"/>
      <c r="CT30" s="664"/>
      <c r="CU30" s="664"/>
      <c r="CV30" s="664"/>
      <c r="CW30" s="664"/>
      <c r="CX30" s="664"/>
      <c r="CY30" s="665"/>
      <c r="CZ30" s="666">
        <v>11.9</v>
      </c>
      <c r="DA30" s="695"/>
      <c r="DB30" s="695"/>
      <c r="DC30" s="696"/>
      <c r="DD30" s="669">
        <v>567254</v>
      </c>
      <c r="DE30" s="664"/>
      <c r="DF30" s="664"/>
      <c r="DG30" s="664"/>
      <c r="DH30" s="664"/>
      <c r="DI30" s="664"/>
      <c r="DJ30" s="664"/>
      <c r="DK30" s="665"/>
      <c r="DL30" s="669">
        <v>567254</v>
      </c>
      <c r="DM30" s="664"/>
      <c r="DN30" s="664"/>
      <c r="DO30" s="664"/>
      <c r="DP30" s="664"/>
      <c r="DQ30" s="664"/>
      <c r="DR30" s="664"/>
      <c r="DS30" s="664"/>
      <c r="DT30" s="664"/>
      <c r="DU30" s="664"/>
      <c r="DV30" s="665"/>
      <c r="DW30" s="666">
        <v>20.3</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45898</v>
      </c>
      <c r="S31" s="664"/>
      <c r="T31" s="664"/>
      <c r="U31" s="664"/>
      <c r="V31" s="664"/>
      <c r="W31" s="664"/>
      <c r="X31" s="664"/>
      <c r="Y31" s="665"/>
      <c r="Z31" s="723">
        <v>0.9</v>
      </c>
      <c r="AA31" s="723"/>
      <c r="AB31" s="723"/>
      <c r="AC31" s="723"/>
      <c r="AD31" s="724" t="s">
        <v>131</v>
      </c>
      <c r="AE31" s="724"/>
      <c r="AF31" s="724"/>
      <c r="AG31" s="724"/>
      <c r="AH31" s="724"/>
      <c r="AI31" s="724"/>
      <c r="AJ31" s="724"/>
      <c r="AK31" s="724"/>
      <c r="AL31" s="666" t="s">
        <v>131</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99.3</v>
      </c>
      <c r="BH31" s="662"/>
      <c r="BI31" s="662"/>
      <c r="BJ31" s="662"/>
      <c r="BK31" s="662"/>
      <c r="BL31" s="662"/>
      <c r="BM31" s="667">
        <v>98.1</v>
      </c>
      <c r="BN31" s="740"/>
      <c r="BO31" s="740"/>
      <c r="BP31" s="740"/>
      <c r="BQ31" s="701"/>
      <c r="BR31" s="739">
        <v>99.5</v>
      </c>
      <c r="BS31" s="662"/>
      <c r="BT31" s="662"/>
      <c r="BU31" s="662"/>
      <c r="BV31" s="662"/>
      <c r="BW31" s="662"/>
      <c r="BX31" s="667">
        <v>98.3</v>
      </c>
      <c r="BY31" s="740"/>
      <c r="BZ31" s="740"/>
      <c r="CA31" s="740"/>
      <c r="CB31" s="701"/>
      <c r="CD31" s="747"/>
      <c r="CE31" s="748"/>
      <c r="CF31" s="705" t="s">
        <v>313</v>
      </c>
      <c r="CG31" s="702"/>
      <c r="CH31" s="702"/>
      <c r="CI31" s="702"/>
      <c r="CJ31" s="702"/>
      <c r="CK31" s="702"/>
      <c r="CL31" s="702"/>
      <c r="CM31" s="702"/>
      <c r="CN31" s="702"/>
      <c r="CO31" s="702"/>
      <c r="CP31" s="702"/>
      <c r="CQ31" s="703"/>
      <c r="CR31" s="661">
        <v>47411</v>
      </c>
      <c r="CS31" s="662"/>
      <c r="CT31" s="662"/>
      <c r="CU31" s="662"/>
      <c r="CV31" s="662"/>
      <c r="CW31" s="662"/>
      <c r="CX31" s="662"/>
      <c r="CY31" s="663"/>
      <c r="CZ31" s="666">
        <v>1</v>
      </c>
      <c r="DA31" s="695"/>
      <c r="DB31" s="695"/>
      <c r="DC31" s="696"/>
      <c r="DD31" s="669">
        <v>47411</v>
      </c>
      <c r="DE31" s="662"/>
      <c r="DF31" s="662"/>
      <c r="DG31" s="662"/>
      <c r="DH31" s="662"/>
      <c r="DI31" s="662"/>
      <c r="DJ31" s="662"/>
      <c r="DK31" s="663"/>
      <c r="DL31" s="669">
        <v>47411</v>
      </c>
      <c r="DM31" s="662"/>
      <c r="DN31" s="662"/>
      <c r="DO31" s="662"/>
      <c r="DP31" s="662"/>
      <c r="DQ31" s="662"/>
      <c r="DR31" s="662"/>
      <c r="DS31" s="662"/>
      <c r="DT31" s="662"/>
      <c r="DU31" s="662"/>
      <c r="DV31" s="663"/>
      <c r="DW31" s="666">
        <v>1.7</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253766</v>
      </c>
      <c r="S32" s="664"/>
      <c r="T32" s="664"/>
      <c r="U32" s="664"/>
      <c r="V32" s="664"/>
      <c r="W32" s="664"/>
      <c r="X32" s="664"/>
      <c r="Y32" s="665"/>
      <c r="Z32" s="723">
        <v>5.2</v>
      </c>
      <c r="AA32" s="723"/>
      <c r="AB32" s="723"/>
      <c r="AC32" s="723"/>
      <c r="AD32" s="724" t="s">
        <v>232</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98.2</v>
      </c>
      <c r="BH32" s="677"/>
      <c r="BI32" s="677"/>
      <c r="BJ32" s="677"/>
      <c r="BK32" s="677"/>
      <c r="BL32" s="677"/>
      <c r="BM32" s="721">
        <v>93</v>
      </c>
      <c r="BN32" s="677"/>
      <c r="BO32" s="677"/>
      <c r="BP32" s="677"/>
      <c r="BQ32" s="714"/>
      <c r="BR32" s="738">
        <v>98.2</v>
      </c>
      <c r="BS32" s="677"/>
      <c r="BT32" s="677"/>
      <c r="BU32" s="677"/>
      <c r="BV32" s="677"/>
      <c r="BW32" s="677"/>
      <c r="BX32" s="721">
        <v>93.2</v>
      </c>
      <c r="BY32" s="677"/>
      <c r="BZ32" s="677"/>
      <c r="CA32" s="677"/>
      <c r="CB32" s="714"/>
      <c r="CD32" s="749"/>
      <c r="CE32" s="750"/>
      <c r="CF32" s="705" t="s">
        <v>316</v>
      </c>
      <c r="CG32" s="702"/>
      <c r="CH32" s="702"/>
      <c r="CI32" s="702"/>
      <c r="CJ32" s="702"/>
      <c r="CK32" s="702"/>
      <c r="CL32" s="702"/>
      <c r="CM32" s="702"/>
      <c r="CN32" s="702"/>
      <c r="CO32" s="702"/>
      <c r="CP32" s="702"/>
      <c r="CQ32" s="703"/>
      <c r="CR32" s="661" t="s">
        <v>131</v>
      </c>
      <c r="CS32" s="664"/>
      <c r="CT32" s="664"/>
      <c r="CU32" s="664"/>
      <c r="CV32" s="664"/>
      <c r="CW32" s="664"/>
      <c r="CX32" s="664"/>
      <c r="CY32" s="665"/>
      <c r="CZ32" s="666" t="s">
        <v>131</v>
      </c>
      <c r="DA32" s="695"/>
      <c r="DB32" s="695"/>
      <c r="DC32" s="696"/>
      <c r="DD32" s="669" t="s">
        <v>131</v>
      </c>
      <c r="DE32" s="664"/>
      <c r="DF32" s="664"/>
      <c r="DG32" s="664"/>
      <c r="DH32" s="664"/>
      <c r="DI32" s="664"/>
      <c r="DJ32" s="664"/>
      <c r="DK32" s="665"/>
      <c r="DL32" s="669" t="s">
        <v>131</v>
      </c>
      <c r="DM32" s="664"/>
      <c r="DN32" s="664"/>
      <c r="DO32" s="664"/>
      <c r="DP32" s="664"/>
      <c r="DQ32" s="664"/>
      <c r="DR32" s="664"/>
      <c r="DS32" s="664"/>
      <c r="DT32" s="664"/>
      <c r="DU32" s="664"/>
      <c r="DV32" s="665"/>
      <c r="DW32" s="666" t="s">
        <v>232</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12538</v>
      </c>
      <c r="S33" s="664"/>
      <c r="T33" s="664"/>
      <c r="U33" s="664"/>
      <c r="V33" s="664"/>
      <c r="W33" s="664"/>
      <c r="X33" s="664"/>
      <c r="Y33" s="665"/>
      <c r="Z33" s="723">
        <v>0.3</v>
      </c>
      <c r="AA33" s="723"/>
      <c r="AB33" s="723"/>
      <c r="AC33" s="723"/>
      <c r="AD33" s="724" t="s">
        <v>232</v>
      </c>
      <c r="AE33" s="724"/>
      <c r="AF33" s="724"/>
      <c r="AG33" s="724"/>
      <c r="AH33" s="724"/>
      <c r="AI33" s="724"/>
      <c r="AJ33" s="724"/>
      <c r="AK33" s="724"/>
      <c r="AL33" s="666" t="s">
        <v>131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2099549</v>
      </c>
      <c r="CS33" s="662"/>
      <c r="CT33" s="662"/>
      <c r="CU33" s="662"/>
      <c r="CV33" s="662"/>
      <c r="CW33" s="662"/>
      <c r="CX33" s="662"/>
      <c r="CY33" s="663"/>
      <c r="CZ33" s="666">
        <v>44.2</v>
      </c>
      <c r="DA33" s="695"/>
      <c r="DB33" s="695"/>
      <c r="DC33" s="696"/>
      <c r="DD33" s="669">
        <v>1637777</v>
      </c>
      <c r="DE33" s="662"/>
      <c r="DF33" s="662"/>
      <c r="DG33" s="662"/>
      <c r="DH33" s="662"/>
      <c r="DI33" s="662"/>
      <c r="DJ33" s="662"/>
      <c r="DK33" s="663"/>
      <c r="DL33" s="669">
        <v>1250273</v>
      </c>
      <c r="DM33" s="662"/>
      <c r="DN33" s="662"/>
      <c r="DO33" s="662"/>
      <c r="DP33" s="662"/>
      <c r="DQ33" s="662"/>
      <c r="DR33" s="662"/>
      <c r="DS33" s="662"/>
      <c r="DT33" s="662"/>
      <c r="DU33" s="662"/>
      <c r="DV33" s="663"/>
      <c r="DW33" s="666">
        <v>44.8</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98500</v>
      </c>
      <c r="S34" s="664"/>
      <c r="T34" s="664"/>
      <c r="U34" s="664"/>
      <c r="V34" s="664"/>
      <c r="W34" s="664"/>
      <c r="X34" s="664"/>
      <c r="Y34" s="665"/>
      <c r="Z34" s="723">
        <v>2</v>
      </c>
      <c r="AA34" s="723"/>
      <c r="AB34" s="723"/>
      <c r="AC34" s="723"/>
      <c r="AD34" s="724">
        <v>7</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784537</v>
      </c>
      <c r="CS34" s="664"/>
      <c r="CT34" s="664"/>
      <c r="CU34" s="664"/>
      <c r="CV34" s="664"/>
      <c r="CW34" s="664"/>
      <c r="CX34" s="664"/>
      <c r="CY34" s="665"/>
      <c r="CZ34" s="666">
        <v>16.5</v>
      </c>
      <c r="DA34" s="695"/>
      <c r="DB34" s="695"/>
      <c r="DC34" s="696"/>
      <c r="DD34" s="669">
        <v>637477</v>
      </c>
      <c r="DE34" s="664"/>
      <c r="DF34" s="664"/>
      <c r="DG34" s="664"/>
      <c r="DH34" s="664"/>
      <c r="DI34" s="664"/>
      <c r="DJ34" s="664"/>
      <c r="DK34" s="665"/>
      <c r="DL34" s="669">
        <v>435305</v>
      </c>
      <c r="DM34" s="664"/>
      <c r="DN34" s="664"/>
      <c r="DO34" s="664"/>
      <c r="DP34" s="664"/>
      <c r="DQ34" s="664"/>
      <c r="DR34" s="664"/>
      <c r="DS34" s="664"/>
      <c r="DT34" s="664"/>
      <c r="DU34" s="664"/>
      <c r="DV34" s="665"/>
      <c r="DW34" s="666">
        <v>15.6</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682200</v>
      </c>
      <c r="S35" s="664"/>
      <c r="T35" s="664"/>
      <c r="U35" s="664"/>
      <c r="V35" s="664"/>
      <c r="W35" s="664"/>
      <c r="X35" s="664"/>
      <c r="Y35" s="665"/>
      <c r="Z35" s="723">
        <v>14</v>
      </c>
      <c r="AA35" s="723"/>
      <c r="AB35" s="723"/>
      <c r="AC35" s="723"/>
      <c r="AD35" s="724" t="s">
        <v>232</v>
      </c>
      <c r="AE35" s="724"/>
      <c r="AF35" s="724"/>
      <c r="AG35" s="724"/>
      <c r="AH35" s="724"/>
      <c r="AI35" s="724"/>
      <c r="AJ35" s="724"/>
      <c r="AK35" s="724"/>
      <c r="AL35" s="666" t="s">
        <v>131</v>
      </c>
      <c r="AM35" s="667"/>
      <c r="AN35" s="667"/>
      <c r="AO35" s="725"/>
      <c r="AP35" s="234"/>
      <c r="AQ35" s="729" t="s">
        <v>324</v>
      </c>
      <c r="AR35" s="730"/>
      <c r="AS35" s="730"/>
      <c r="AT35" s="730"/>
      <c r="AU35" s="730"/>
      <c r="AV35" s="730"/>
      <c r="AW35" s="730"/>
      <c r="AX35" s="730"/>
      <c r="AY35" s="731"/>
      <c r="AZ35" s="726">
        <v>550960</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40872</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74135</v>
      </c>
      <c r="CS35" s="662"/>
      <c r="CT35" s="662"/>
      <c r="CU35" s="662"/>
      <c r="CV35" s="662"/>
      <c r="CW35" s="662"/>
      <c r="CX35" s="662"/>
      <c r="CY35" s="663"/>
      <c r="CZ35" s="666">
        <v>1.6</v>
      </c>
      <c r="DA35" s="695"/>
      <c r="DB35" s="695"/>
      <c r="DC35" s="696"/>
      <c r="DD35" s="669">
        <v>68810</v>
      </c>
      <c r="DE35" s="662"/>
      <c r="DF35" s="662"/>
      <c r="DG35" s="662"/>
      <c r="DH35" s="662"/>
      <c r="DI35" s="662"/>
      <c r="DJ35" s="662"/>
      <c r="DK35" s="663"/>
      <c r="DL35" s="669">
        <v>68810</v>
      </c>
      <c r="DM35" s="662"/>
      <c r="DN35" s="662"/>
      <c r="DO35" s="662"/>
      <c r="DP35" s="662"/>
      <c r="DQ35" s="662"/>
      <c r="DR35" s="662"/>
      <c r="DS35" s="662"/>
      <c r="DT35" s="662"/>
      <c r="DU35" s="662"/>
      <c r="DV35" s="663"/>
      <c r="DW35" s="666">
        <v>2.5</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232</v>
      </c>
      <c r="AA36" s="723"/>
      <c r="AB36" s="723"/>
      <c r="AC36" s="723"/>
      <c r="AD36" s="724" t="s">
        <v>232</v>
      </c>
      <c r="AE36" s="724"/>
      <c r="AF36" s="724"/>
      <c r="AG36" s="724"/>
      <c r="AH36" s="724"/>
      <c r="AI36" s="724"/>
      <c r="AJ36" s="724"/>
      <c r="AK36" s="724"/>
      <c r="AL36" s="666" t="s">
        <v>232</v>
      </c>
      <c r="AM36" s="667"/>
      <c r="AN36" s="667"/>
      <c r="AO36" s="725"/>
      <c r="AQ36" s="698" t="s">
        <v>328</v>
      </c>
      <c r="AR36" s="699"/>
      <c r="AS36" s="699"/>
      <c r="AT36" s="699"/>
      <c r="AU36" s="699"/>
      <c r="AV36" s="699"/>
      <c r="AW36" s="699"/>
      <c r="AX36" s="699"/>
      <c r="AY36" s="700"/>
      <c r="AZ36" s="661">
        <v>64915</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38798</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636832</v>
      </c>
      <c r="CS36" s="664"/>
      <c r="CT36" s="664"/>
      <c r="CU36" s="664"/>
      <c r="CV36" s="664"/>
      <c r="CW36" s="664"/>
      <c r="CX36" s="664"/>
      <c r="CY36" s="665"/>
      <c r="CZ36" s="666">
        <v>13.4</v>
      </c>
      <c r="DA36" s="695"/>
      <c r="DB36" s="695"/>
      <c r="DC36" s="696"/>
      <c r="DD36" s="669">
        <v>452508</v>
      </c>
      <c r="DE36" s="664"/>
      <c r="DF36" s="664"/>
      <c r="DG36" s="664"/>
      <c r="DH36" s="664"/>
      <c r="DI36" s="664"/>
      <c r="DJ36" s="664"/>
      <c r="DK36" s="665"/>
      <c r="DL36" s="669">
        <v>300626</v>
      </c>
      <c r="DM36" s="664"/>
      <c r="DN36" s="664"/>
      <c r="DO36" s="664"/>
      <c r="DP36" s="664"/>
      <c r="DQ36" s="664"/>
      <c r="DR36" s="664"/>
      <c r="DS36" s="664"/>
      <c r="DT36" s="664"/>
      <c r="DU36" s="664"/>
      <c r="DV36" s="665"/>
      <c r="DW36" s="666">
        <v>10.8</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108400</v>
      </c>
      <c r="S37" s="664"/>
      <c r="T37" s="664"/>
      <c r="U37" s="664"/>
      <c r="V37" s="664"/>
      <c r="W37" s="664"/>
      <c r="X37" s="664"/>
      <c r="Y37" s="665"/>
      <c r="Z37" s="723">
        <v>2.2000000000000002</v>
      </c>
      <c r="AA37" s="723"/>
      <c r="AB37" s="723"/>
      <c r="AC37" s="723"/>
      <c r="AD37" s="724" t="s">
        <v>131</v>
      </c>
      <c r="AE37" s="724"/>
      <c r="AF37" s="724"/>
      <c r="AG37" s="724"/>
      <c r="AH37" s="724"/>
      <c r="AI37" s="724"/>
      <c r="AJ37" s="724"/>
      <c r="AK37" s="724"/>
      <c r="AL37" s="666" t="s">
        <v>131</v>
      </c>
      <c r="AM37" s="667"/>
      <c r="AN37" s="667"/>
      <c r="AO37" s="725"/>
      <c r="AQ37" s="698" t="s">
        <v>332</v>
      </c>
      <c r="AR37" s="699"/>
      <c r="AS37" s="699"/>
      <c r="AT37" s="699"/>
      <c r="AU37" s="699"/>
      <c r="AV37" s="699"/>
      <c r="AW37" s="699"/>
      <c r="AX37" s="699"/>
      <c r="AY37" s="700"/>
      <c r="AZ37" s="661">
        <v>8198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951</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257390</v>
      </c>
      <c r="CS37" s="662"/>
      <c r="CT37" s="662"/>
      <c r="CU37" s="662"/>
      <c r="CV37" s="662"/>
      <c r="CW37" s="662"/>
      <c r="CX37" s="662"/>
      <c r="CY37" s="663"/>
      <c r="CZ37" s="666">
        <v>5.4</v>
      </c>
      <c r="DA37" s="695"/>
      <c r="DB37" s="695"/>
      <c r="DC37" s="696"/>
      <c r="DD37" s="669">
        <v>230380</v>
      </c>
      <c r="DE37" s="662"/>
      <c r="DF37" s="662"/>
      <c r="DG37" s="662"/>
      <c r="DH37" s="662"/>
      <c r="DI37" s="662"/>
      <c r="DJ37" s="662"/>
      <c r="DK37" s="663"/>
      <c r="DL37" s="669">
        <v>228011</v>
      </c>
      <c r="DM37" s="662"/>
      <c r="DN37" s="662"/>
      <c r="DO37" s="662"/>
      <c r="DP37" s="662"/>
      <c r="DQ37" s="662"/>
      <c r="DR37" s="662"/>
      <c r="DS37" s="662"/>
      <c r="DT37" s="662"/>
      <c r="DU37" s="662"/>
      <c r="DV37" s="663"/>
      <c r="DW37" s="666">
        <v>8.1999999999999993</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4860239</v>
      </c>
      <c r="S38" s="713"/>
      <c r="T38" s="713"/>
      <c r="U38" s="713"/>
      <c r="V38" s="713"/>
      <c r="W38" s="713"/>
      <c r="X38" s="713"/>
      <c r="Y38" s="718"/>
      <c r="Z38" s="719">
        <v>100</v>
      </c>
      <c r="AA38" s="719"/>
      <c r="AB38" s="719"/>
      <c r="AC38" s="719"/>
      <c r="AD38" s="720">
        <v>2679434</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131</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1640</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542762</v>
      </c>
      <c r="CS38" s="664"/>
      <c r="CT38" s="664"/>
      <c r="CU38" s="664"/>
      <c r="CV38" s="664"/>
      <c r="CW38" s="664"/>
      <c r="CX38" s="664"/>
      <c r="CY38" s="665"/>
      <c r="CZ38" s="666">
        <v>11.4</v>
      </c>
      <c r="DA38" s="695"/>
      <c r="DB38" s="695"/>
      <c r="DC38" s="696"/>
      <c r="DD38" s="669">
        <v>453309</v>
      </c>
      <c r="DE38" s="664"/>
      <c r="DF38" s="664"/>
      <c r="DG38" s="664"/>
      <c r="DH38" s="664"/>
      <c r="DI38" s="664"/>
      <c r="DJ38" s="664"/>
      <c r="DK38" s="665"/>
      <c r="DL38" s="669">
        <v>445532</v>
      </c>
      <c r="DM38" s="664"/>
      <c r="DN38" s="664"/>
      <c r="DO38" s="664"/>
      <c r="DP38" s="664"/>
      <c r="DQ38" s="664"/>
      <c r="DR38" s="664"/>
      <c r="DS38" s="664"/>
      <c r="DT38" s="664"/>
      <c r="DU38" s="664"/>
      <c r="DV38" s="665"/>
      <c r="DW38" s="666">
        <v>16</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131</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127</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25600</v>
      </c>
      <c r="CS39" s="662"/>
      <c r="CT39" s="662"/>
      <c r="CU39" s="662"/>
      <c r="CV39" s="662"/>
      <c r="CW39" s="662"/>
      <c r="CX39" s="662"/>
      <c r="CY39" s="663"/>
      <c r="CZ39" s="666">
        <v>0.5</v>
      </c>
      <c r="DA39" s="695"/>
      <c r="DB39" s="695"/>
      <c r="DC39" s="696"/>
      <c r="DD39" s="669">
        <v>25600</v>
      </c>
      <c r="DE39" s="662"/>
      <c r="DF39" s="662"/>
      <c r="DG39" s="662"/>
      <c r="DH39" s="662"/>
      <c r="DI39" s="662"/>
      <c r="DJ39" s="662"/>
      <c r="DK39" s="663"/>
      <c r="DL39" s="669" t="s">
        <v>232</v>
      </c>
      <c r="DM39" s="662"/>
      <c r="DN39" s="662"/>
      <c r="DO39" s="662"/>
      <c r="DP39" s="662"/>
      <c r="DQ39" s="662"/>
      <c r="DR39" s="662"/>
      <c r="DS39" s="662"/>
      <c r="DT39" s="662"/>
      <c r="DU39" s="662"/>
      <c r="DV39" s="663"/>
      <c r="DW39" s="666" t="s">
        <v>131</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206481</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131</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35683</v>
      </c>
      <c r="CS40" s="664"/>
      <c r="CT40" s="664"/>
      <c r="CU40" s="664"/>
      <c r="CV40" s="664"/>
      <c r="CW40" s="664"/>
      <c r="CX40" s="664"/>
      <c r="CY40" s="665"/>
      <c r="CZ40" s="666">
        <v>0.8</v>
      </c>
      <c r="DA40" s="695"/>
      <c r="DB40" s="695"/>
      <c r="DC40" s="696"/>
      <c r="DD40" s="669">
        <v>73</v>
      </c>
      <c r="DE40" s="664"/>
      <c r="DF40" s="664"/>
      <c r="DG40" s="664"/>
      <c r="DH40" s="664"/>
      <c r="DI40" s="664"/>
      <c r="DJ40" s="664"/>
      <c r="DK40" s="665"/>
      <c r="DL40" s="669" t="s">
        <v>131</v>
      </c>
      <c r="DM40" s="664"/>
      <c r="DN40" s="664"/>
      <c r="DO40" s="664"/>
      <c r="DP40" s="664"/>
      <c r="DQ40" s="664"/>
      <c r="DR40" s="664"/>
      <c r="DS40" s="664"/>
      <c r="DT40" s="664"/>
      <c r="DU40" s="664"/>
      <c r="DV40" s="665"/>
      <c r="DW40" s="666" t="s">
        <v>131</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271366</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292</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232</v>
      </c>
      <c r="CS41" s="662"/>
      <c r="CT41" s="662"/>
      <c r="CU41" s="662"/>
      <c r="CV41" s="662"/>
      <c r="CW41" s="662"/>
      <c r="CX41" s="662"/>
      <c r="CY41" s="663"/>
      <c r="CZ41" s="666" t="s">
        <v>131</v>
      </c>
      <c r="DA41" s="695"/>
      <c r="DB41" s="695"/>
      <c r="DC41" s="696"/>
      <c r="DD41" s="669" t="s">
        <v>232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910900</v>
      </c>
      <c r="CS42" s="664"/>
      <c r="CT42" s="664"/>
      <c r="CU42" s="664"/>
      <c r="CV42" s="664"/>
      <c r="CW42" s="664"/>
      <c r="CX42" s="664"/>
      <c r="CY42" s="665"/>
      <c r="CZ42" s="666">
        <v>19.2</v>
      </c>
      <c r="DA42" s="667"/>
      <c r="DB42" s="667"/>
      <c r="DC42" s="668"/>
      <c r="DD42" s="669">
        <v>129515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42607</v>
      </c>
      <c r="CS43" s="662"/>
      <c r="CT43" s="662"/>
      <c r="CU43" s="662"/>
      <c r="CV43" s="662"/>
      <c r="CW43" s="662"/>
      <c r="CX43" s="662"/>
      <c r="CY43" s="663"/>
      <c r="CZ43" s="666">
        <v>0.9</v>
      </c>
      <c r="DA43" s="695"/>
      <c r="DB43" s="695"/>
      <c r="DC43" s="696"/>
      <c r="DD43" s="669">
        <v>42607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891300</v>
      </c>
      <c r="CS44" s="664"/>
      <c r="CT44" s="664"/>
      <c r="CU44" s="664"/>
      <c r="CV44" s="664"/>
      <c r="CW44" s="664"/>
      <c r="CX44" s="664"/>
      <c r="CY44" s="665"/>
      <c r="CZ44" s="666">
        <v>18.8</v>
      </c>
      <c r="DA44" s="667"/>
      <c r="DB44" s="667"/>
      <c r="DC44" s="668"/>
      <c r="DD44" s="669">
        <v>118189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416915</v>
      </c>
      <c r="CS45" s="662"/>
      <c r="CT45" s="662"/>
      <c r="CU45" s="662"/>
      <c r="CV45" s="662"/>
      <c r="CW45" s="662"/>
      <c r="CX45" s="662"/>
      <c r="CY45" s="663"/>
      <c r="CZ45" s="666">
        <v>8.8000000000000007</v>
      </c>
      <c r="DA45" s="695"/>
      <c r="DB45" s="695"/>
      <c r="DC45" s="696"/>
      <c r="DD45" s="669">
        <v>23762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445975</v>
      </c>
      <c r="CS46" s="664"/>
      <c r="CT46" s="664"/>
      <c r="CU46" s="664"/>
      <c r="CV46" s="664"/>
      <c r="CW46" s="664"/>
      <c r="CX46" s="664"/>
      <c r="CY46" s="665"/>
      <c r="CZ46" s="666">
        <v>9.4</v>
      </c>
      <c r="DA46" s="667"/>
      <c r="DB46" s="667"/>
      <c r="DC46" s="668"/>
      <c r="DD46" s="669">
        <v>86217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19600</v>
      </c>
      <c r="CS47" s="662"/>
      <c r="CT47" s="662"/>
      <c r="CU47" s="662"/>
      <c r="CV47" s="662"/>
      <c r="CW47" s="662"/>
      <c r="CX47" s="662"/>
      <c r="CY47" s="663"/>
      <c r="CZ47" s="666">
        <v>0.4</v>
      </c>
      <c r="DA47" s="695"/>
      <c r="DB47" s="695"/>
      <c r="DC47" s="696"/>
      <c r="DD47" s="669">
        <v>11326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232</v>
      </c>
      <c r="CS48" s="664"/>
      <c r="CT48" s="664"/>
      <c r="CU48" s="664"/>
      <c r="CV48" s="664"/>
      <c r="CW48" s="664"/>
      <c r="CX48" s="664"/>
      <c r="CY48" s="665"/>
      <c r="CZ48" s="666" t="s">
        <v>131</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4747268</v>
      </c>
      <c r="CS49" s="677"/>
      <c r="CT49" s="677"/>
      <c r="CU49" s="677"/>
      <c r="CV49" s="677"/>
      <c r="CW49" s="677"/>
      <c r="CX49" s="677"/>
      <c r="CY49" s="678"/>
      <c r="CZ49" s="679">
        <v>100</v>
      </c>
      <c r="DA49" s="680"/>
      <c r="DB49" s="680"/>
      <c r="DC49" s="681"/>
      <c r="DD49" s="682">
        <v>3132706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4t5k/20dfbKEqjDAdJnZjYYDmcId8v/XIV2JByq/SnEJ7yJ59WsCLtuCTY9Q0y7oQIszC/TYVSR/V92yLrZnCA==" saltValue="yCxRE1yT2QONR6pbjUj0N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5"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4860</v>
      </c>
      <c r="R7" s="1194"/>
      <c r="S7" s="1194"/>
      <c r="T7" s="1194"/>
      <c r="U7" s="1194"/>
      <c r="V7" s="1194">
        <v>4747</v>
      </c>
      <c r="W7" s="1194"/>
      <c r="X7" s="1194"/>
      <c r="Y7" s="1194"/>
      <c r="Z7" s="1194"/>
      <c r="AA7" s="1194">
        <v>113</v>
      </c>
      <c r="AB7" s="1194"/>
      <c r="AC7" s="1194"/>
      <c r="AD7" s="1194"/>
      <c r="AE7" s="1195"/>
      <c r="AF7" s="1196">
        <v>107</v>
      </c>
      <c r="AG7" s="1197"/>
      <c r="AH7" s="1197"/>
      <c r="AI7" s="1197"/>
      <c r="AJ7" s="1198"/>
      <c r="AK7" s="1180">
        <v>254</v>
      </c>
      <c r="AL7" s="1181"/>
      <c r="AM7" s="1181"/>
      <c r="AN7" s="1181"/>
      <c r="AO7" s="1181"/>
      <c r="AP7" s="1181">
        <v>5748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592</v>
      </c>
      <c r="BT7" s="1185"/>
      <c r="BU7" s="1185"/>
      <c r="BV7" s="1185"/>
      <c r="BW7" s="1185"/>
      <c r="BX7" s="1185"/>
      <c r="BY7" s="1185"/>
      <c r="BZ7" s="1185"/>
      <c r="CA7" s="1185"/>
      <c r="CB7" s="1185"/>
      <c r="CC7" s="1185"/>
      <c r="CD7" s="1185"/>
      <c r="CE7" s="1185"/>
      <c r="CF7" s="1185"/>
      <c r="CG7" s="1186"/>
      <c r="CH7" s="1177">
        <v>0</v>
      </c>
      <c r="CI7" s="1178"/>
      <c r="CJ7" s="1178"/>
      <c r="CK7" s="1178"/>
      <c r="CL7" s="1179"/>
      <c r="CM7" s="1177">
        <v>28</v>
      </c>
      <c r="CN7" s="1178"/>
      <c r="CO7" s="1178"/>
      <c r="CP7" s="1178"/>
      <c r="CQ7" s="1179"/>
      <c r="CR7" s="1177">
        <v>20</v>
      </c>
      <c r="CS7" s="1178"/>
      <c r="CT7" s="1178"/>
      <c r="CU7" s="1178"/>
      <c r="CV7" s="1179"/>
      <c r="CW7" s="1177" t="s">
        <v>594</v>
      </c>
      <c r="CX7" s="1178"/>
      <c r="CY7" s="1178"/>
      <c r="CZ7" s="1178"/>
      <c r="DA7" s="1179"/>
      <c r="DB7" s="1177" t="s">
        <v>594</v>
      </c>
      <c r="DC7" s="1178"/>
      <c r="DD7" s="1178"/>
      <c r="DE7" s="1178"/>
      <c r="DF7" s="1179"/>
      <c r="DG7" s="1177" t="s">
        <v>594</v>
      </c>
      <c r="DH7" s="1178"/>
      <c r="DI7" s="1178"/>
      <c r="DJ7" s="1178"/>
      <c r="DK7" s="1179"/>
      <c r="DL7" s="1177" t="s">
        <v>594</v>
      </c>
      <c r="DM7" s="1178"/>
      <c r="DN7" s="1178"/>
      <c r="DO7" s="1178"/>
      <c r="DP7" s="1179"/>
      <c r="DQ7" s="1177" t="s">
        <v>594</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593</v>
      </c>
      <c r="BT8" s="1104"/>
      <c r="BU8" s="1104"/>
      <c r="BV8" s="1104"/>
      <c r="BW8" s="1104"/>
      <c r="BX8" s="1104"/>
      <c r="BY8" s="1104"/>
      <c r="BZ8" s="1104"/>
      <c r="CA8" s="1104"/>
      <c r="CB8" s="1104"/>
      <c r="CC8" s="1104"/>
      <c r="CD8" s="1104"/>
      <c r="CE8" s="1104"/>
      <c r="CF8" s="1104"/>
      <c r="CG8" s="1105"/>
      <c r="CH8" s="1078">
        <v>16</v>
      </c>
      <c r="CI8" s="1079"/>
      <c r="CJ8" s="1079"/>
      <c r="CK8" s="1079"/>
      <c r="CL8" s="1080"/>
      <c r="CM8" s="1078">
        <v>460</v>
      </c>
      <c r="CN8" s="1079"/>
      <c r="CO8" s="1079"/>
      <c r="CP8" s="1079"/>
      <c r="CQ8" s="1080"/>
      <c r="CR8" s="1078">
        <v>9</v>
      </c>
      <c r="CS8" s="1079"/>
      <c r="CT8" s="1079"/>
      <c r="CU8" s="1079"/>
      <c r="CV8" s="1080"/>
      <c r="CW8" s="1078">
        <v>16</v>
      </c>
      <c r="CX8" s="1079"/>
      <c r="CY8" s="1079"/>
      <c r="CZ8" s="1079"/>
      <c r="DA8" s="1080"/>
      <c r="DB8" s="1078" t="s">
        <v>594</v>
      </c>
      <c r="DC8" s="1079"/>
      <c r="DD8" s="1079"/>
      <c r="DE8" s="1079"/>
      <c r="DF8" s="1080"/>
      <c r="DG8" s="1078" t="s">
        <v>594</v>
      </c>
      <c r="DH8" s="1079"/>
      <c r="DI8" s="1079"/>
      <c r="DJ8" s="1079"/>
      <c r="DK8" s="1080"/>
      <c r="DL8" s="1078" t="s">
        <v>594</v>
      </c>
      <c r="DM8" s="1079"/>
      <c r="DN8" s="1079"/>
      <c r="DO8" s="1079"/>
      <c r="DP8" s="1080"/>
      <c r="DQ8" s="1078" t="s">
        <v>594</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4860</v>
      </c>
      <c r="R23" s="1158"/>
      <c r="S23" s="1158"/>
      <c r="T23" s="1158"/>
      <c r="U23" s="1158"/>
      <c r="V23" s="1158">
        <v>4747</v>
      </c>
      <c r="W23" s="1158"/>
      <c r="X23" s="1158"/>
      <c r="Y23" s="1158"/>
      <c r="Z23" s="1158"/>
      <c r="AA23" s="1158">
        <v>113</v>
      </c>
      <c r="AB23" s="1158"/>
      <c r="AC23" s="1158"/>
      <c r="AD23" s="1158"/>
      <c r="AE23" s="1159"/>
      <c r="AF23" s="1160">
        <v>107</v>
      </c>
      <c r="AG23" s="1158"/>
      <c r="AH23" s="1158"/>
      <c r="AI23" s="1158"/>
      <c r="AJ23" s="1161"/>
      <c r="AK23" s="1162"/>
      <c r="AL23" s="1163"/>
      <c r="AM23" s="1163"/>
      <c r="AN23" s="1163"/>
      <c r="AO23" s="1163"/>
      <c r="AP23" s="1158">
        <v>5748</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840</v>
      </c>
      <c r="R28" s="1143"/>
      <c r="S28" s="1143"/>
      <c r="T28" s="1143"/>
      <c r="U28" s="1143"/>
      <c r="V28" s="1143">
        <v>799</v>
      </c>
      <c r="W28" s="1143"/>
      <c r="X28" s="1143"/>
      <c r="Y28" s="1143"/>
      <c r="Z28" s="1143"/>
      <c r="AA28" s="1143">
        <v>41</v>
      </c>
      <c r="AB28" s="1143"/>
      <c r="AC28" s="1143"/>
      <c r="AD28" s="1143"/>
      <c r="AE28" s="1144"/>
      <c r="AF28" s="1145">
        <v>41</v>
      </c>
      <c r="AG28" s="1143"/>
      <c r="AH28" s="1143"/>
      <c r="AI28" s="1143"/>
      <c r="AJ28" s="1146"/>
      <c r="AK28" s="1147">
        <v>107</v>
      </c>
      <c r="AL28" s="1135"/>
      <c r="AM28" s="1135"/>
      <c r="AN28" s="1135"/>
      <c r="AO28" s="1135"/>
      <c r="AP28" s="1135" t="s">
        <v>580</v>
      </c>
      <c r="AQ28" s="1135"/>
      <c r="AR28" s="1135"/>
      <c r="AS28" s="1135"/>
      <c r="AT28" s="1135"/>
      <c r="AU28" s="1135" t="s">
        <v>580</v>
      </c>
      <c r="AV28" s="1135"/>
      <c r="AW28" s="1135"/>
      <c r="AX28" s="1135"/>
      <c r="AY28" s="1135"/>
      <c r="AZ28" s="1136" t="s">
        <v>580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400</v>
      </c>
      <c r="R29" s="1133"/>
      <c r="S29" s="1133"/>
      <c r="T29" s="1133"/>
      <c r="U29" s="1133"/>
      <c r="V29" s="1133">
        <v>395</v>
      </c>
      <c r="W29" s="1133"/>
      <c r="X29" s="1133"/>
      <c r="Y29" s="1133"/>
      <c r="Z29" s="1133"/>
      <c r="AA29" s="1133">
        <v>5</v>
      </c>
      <c r="AB29" s="1133"/>
      <c r="AC29" s="1133"/>
      <c r="AD29" s="1133"/>
      <c r="AE29" s="1134"/>
      <c r="AF29" s="1108">
        <v>5</v>
      </c>
      <c r="AG29" s="1109"/>
      <c r="AH29" s="1109"/>
      <c r="AI29" s="1109"/>
      <c r="AJ29" s="1110"/>
      <c r="AK29" s="1069">
        <v>165</v>
      </c>
      <c r="AL29" s="1060"/>
      <c r="AM29" s="1060"/>
      <c r="AN29" s="1060"/>
      <c r="AO29" s="1060"/>
      <c r="AP29" s="1060">
        <v>6</v>
      </c>
      <c r="AQ29" s="1060"/>
      <c r="AR29" s="1060"/>
      <c r="AS29" s="1060"/>
      <c r="AT29" s="1060"/>
      <c r="AU29" s="1060">
        <v>3</v>
      </c>
      <c r="AV29" s="1060"/>
      <c r="AW29" s="1060"/>
      <c r="AX29" s="1060"/>
      <c r="AY29" s="1060"/>
      <c r="AZ29" s="1131" t="s">
        <v>580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979</v>
      </c>
      <c r="R30" s="1133"/>
      <c r="S30" s="1133"/>
      <c r="T30" s="1133"/>
      <c r="U30" s="1133"/>
      <c r="V30" s="1133">
        <v>958</v>
      </c>
      <c r="W30" s="1133"/>
      <c r="X30" s="1133"/>
      <c r="Y30" s="1133"/>
      <c r="Z30" s="1133"/>
      <c r="AA30" s="1133">
        <v>21</v>
      </c>
      <c r="AB30" s="1133"/>
      <c r="AC30" s="1133"/>
      <c r="AD30" s="1133"/>
      <c r="AE30" s="1134"/>
      <c r="AF30" s="1108">
        <v>21</v>
      </c>
      <c r="AG30" s="1109"/>
      <c r="AH30" s="1109"/>
      <c r="AI30" s="1109"/>
      <c r="AJ30" s="1110"/>
      <c r="AK30" s="1069">
        <v>154</v>
      </c>
      <c r="AL30" s="1060"/>
      <c r="AM30" s="1060"/>
      <c r="AN30" s="1060"/>
      <c r="AO30" s="1060"/>
      <c r="AP30" s="1060" t="s">
        <v>580</v>
      </c>
      <c r="AQ30" s="1060"/>
      <c r="AR30" s="1060"/>
      <c r="AS30" s="1060"/>
      <c r="AT30" s="1060"/>
      <c r="AU30" s="1060" t="s">
        <v>580</v>
      </c>
      <c r="AV30" s="1060"/>
      <c r="AW30" s="1060"/>
      <c r="AX30" s="1060"/>
      <c r="AY30" s="1060"/>
      <c r="AZ30" s="1131" t="s">
        <v>580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73</v>
      </c>
      <c r="R31" s="1133"/>
      <c r="S31" s="1133"/>
      <c r="T31" s="1133"/>
      <c r="U31" s="1133"/>
      <c r="V31" s="1133">
        <v>72</v>
      </c>
      <c r="W31" s="1133"/>
      <c r="X31" s="1133"/>
      <c r="Y31" s="1133"/>
      <c r="Z31" s="1133"/>
      <c r="AA31" s="1133">
        <v>1</v>
      </c>
      <c r="AB31" s="1133"/>
      <c r="AC31" s="1133"/>
      <c r="AD31" s="1133"/>
      <c r="AE31" s="1134"/>
      <c r="AF31" s="1108">
        <v>1</v>
      </c>
      <c r="AG31" s="1109"/>
      <c r="AH31" s="1109"/>
      <c r="AI31" s="1109"/>
      <c r="AJ31" s="1110"/>
      <c r="AK31" s="1069">
        <v>27</v>
      </c>
      <c r="AL31" s="1060"/>
      <c r="AM31" s="1060"/>
      <c r="AN31" s="1060"/>
      <c r="AO31" s="1060"/>
      <c r="AP31" s="1060" t="s">
        <v>580</v>
      </c>
      <c r="AQ31" s="1060"/>
      <c r="AR31" s="1060"/>
      <c r="AS31" s="1060"/>
      <c r="AT31" s="1060"/>
      <c r="AU31" s="1060" t="s">
        <v>580</v>
      </c>
      <c r="AV31" s="1060"/>
      <c r="AW31" s="1060"/>
      <c r="AX31" s="1060"/>
      <c r="AY31" s="1060"/>
      <c r="AZ31" s="1131" t="s">
        <v>580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144</v>
      </c>
      <c r="R32" s="1133"/>
      <c r="S32" s="1133"/>
      <c r="T32" s="1133"/>
      <c r="U32" s="1133"/>
      <c r="V32" s="1133">
        <v>142</v>
      </c>
      <c r="W32" s="1133"/>
      <c r="X32" s="1133"/>
      <c r="Y32" s="1133"/>
      <c r="Z32" s="1133"/>
      <c r="AA32" s="1133">
        <v>1</v>
      </c>
      <c r="AB32" s="1133"/>
      <c r="AC32" s="1133"/>
      <c r="AD32" s="1133"/>
      <c r="AE32" s="1134"/>
      <c r="AF32" s="1108">
        <v>43</v>
      </c>
      <c r="AG32" s="1109"/>
      <c r="AH32" s="1109"/>
      <c r="AI32" s="1109"/>
      <c r="AJ32" s="1110"/>
      <c r="AK32" s="1069">
        <v>8</v>
      </c>
      <c r="AL32" s="1060"/>
      <c r="AM32" s="1060"/>
      <c r="AN32" s="1060"/>
      <c r="AO32" s="1060"/>
      <c r="AP32" s="1060">
        <v>1342</v>
      </c>
      <c r="AQ32" s="1060"/>
      <c r="AR32" s="1060"/>
      <c r="AS32" s="1060"/>
      <c r="AT32" s="1060"/>
      <c r="AU32" s="1060" t="s">
        <v>580</v>
      </c>
      <c r="AV32" s="1060"/>
      <c r="AW32" s="1060"/>
      <c r="AX32" s="1060"/>
      <c r="AY32" s="1060"/>
      <c r="AZ32" s="1131" t="s">
        <v>580</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110</v>
      </c>
      <c r="AG63" s="1048"/>
      <c r="AH63" s="1048"/>
      <c r="AI63" s="1048"/>
      <c r="AJ63" s="1119"/>
      <c r="AK63" s="1120"/>
      <c r="AL63" s="1052"/>
      <c r="AM63" s="1052"/>
      <c r="AN63" s="1052"/>
      <c r="AO63" s="1052"/>
      <c r="AP63" s="1048">
        <v>1349</v>
      </c>
      <c r="AQ63" s="1048"/>
      <c r="AR63" s="1048"/>
      <c r="AS63" s="1048"/>
      <c r="AT63" s="1048"/>
      <c r="AU63" s="1048">
        <v>3</v>
      </c>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410</v>
      </c>
      <c r="AB66" s="1091"/>
      <c r="AC66" s="1091"/>
      <c r="AD66" s="1091"/>
      <c r="AE66" s="1092"/>
      <c r="AF66" s="1096" t="s">
        <v>411</v>
      </c>
      <c r="AG66" s="1097"/>
      <c r="AH66" s="1097"/>
      <c r="AI66" s="1097"/>
      <c r="AJ66" s="1098"/>
      <c r="AK66" s="1090" t="s">
        <v>412</v>
      </c>
      <c r="AL66" s="1085"/>
      <c r="AM66" s="1085"/>
      <c r="AN66" s="1085"/>
      <c r="AO66" s="1086"/>
      <c r="AP66" s="1090" t="s">
        <v>394</v>
      </c>
      <c r="AQ66" s="1091"/>
      <c r="AR66" s="1091"/>
      <c r="AS66" s="1091"/>
      <c r="AT66" s="1092"/>
      <c r="AU66" s="1090" t="s">
        <v>413</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581</v>
      </c>
      <c r="C68" s="1075"/>
      <c r="D68" s="1075"/>
      <c r="E68" s="1075"/>
      <c r="F68" s="1075"/>
      <c r="G68" s="1075"/>
      <c r="H68" s="1075"/>
      <c r="I68" s="1075"/>
      <c r="J68" s="1075"/>
      <c r="K68" s="1075"/>
      <c r="L68" s="1075"/>
      <c r="M68" s="1075"/>
      <c r="N68" s="1075"/>
      <c r="O68" s="1075"/>
      <c r="P68" s="1076"/>
      <c r="Q68" s="1077">
        <v>887</v>
      </c>
      <c r="R68" s="1071"/>
      <c r="S68" s="1071"/>
      <c r="T68" s="1071"/>
      <c r="U68" s="1071"/>
      <c r="V68" s="1071">
        <v>870</v>
      </c>
      <c r="W68" s="1071"/>
      <c r="X68" s="1071"/>
      <c r="Y68" s="1071"/>
      <c r="Z68" s="1071"/>
      <c r="AA68" s="1071">
        <v>17</v>
      </c>
      <c r="AB68" s="1071"/>
      <c r="AC68" s="1071"/>
      <c r="AD68" s="1071"/>
      <c r="AE68" s="1071"/>
      <c r="AF68" s="1071">
        <v>17</v>
      </c>
      <c r="AG68" s="1071"/>
      <c r="AH68" s="1071"/>
      <c r="AI68" s="1071"/>
      <c r="AJ68" s="1071"/>
      <c r="AK68" s="1071">
        <v>10</v>
      </c>
      <c r="AL68" s="1071"/>
      <c r="AM68" s="1071"/>
      <c r="AN68" s="1071"/>
      <c r="AO68" s="1071"/>
      <c r="AP68" s="1071" t="s">
        <v>590</v>
      </c>
      <c r="AQ68" s="1071"/>
      <c r="AR68" s="1071"/>
      <c r="AS68" s="1071"/>
      <c r="AT68" s="1071"/>
      <c r="AU68" s="1071" t="s">
        <v>590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582</v>
      </c>
      <c r="C69" s="1064"/>
      <c r="D69" s="1064"/>
      <c r="E69" s="1064"/>
      <c r="F69" s="1064"/>
      <c r="G69" s="1064"/>
      <c r="H69" s="1064"/>
      <c r="I69" s="1064"/>
      <c r="J69" s="1064"/>
      <c r="K69" s="1064"/>
      <c r="L69" s="1064"/>
      <c r="M69" s="1064"/>
      <c r="N69" s="1064"/>
      <c r="O69" s="1064"/>
      <c r="P69" s="1065"/>
      <c r="Q69" s="1066">
        <v>9725</v>
      </c>
      <c r="R69" s="1060"/>
      <c r="S69" s="1060"/>
      <c r="T69" s="1060"/>
      <c r="U69" s="1060"/>
      <c r="V69" s="1060">
        <v>8703</v>
      </c>
      <c r="W69" s="1060"/>
      <c r="X69" s="1060"/>
      <c r="Y69" s="1060"/>
      <c r="Z69" s="1060"/>
      <c r="AA69" s="1060">
        <v>1021</v>
      </c>
      <c r="AB69" s="1060"/>
      <c r="AC69" s="1060"/>
      <c r="AD69" s="1060"/>
      <c r="AE69" s="1060"/>
      <c r="AF69" s="1060">
        <v>1021</v>
      </c>
      <c r="AG69" s="1060"/>
      <c r="AH69" s="1060"/>
      <c r="AI69" s="1060"/>
      <c r="AJ69" s="1060"/>
      <c r="AK69" s="1060" t="s">
        <v>590</v>
      </c>
      <c r="AL69" s="1060"/>
      <c r="AM69" s="1060"/>
      <c r="AN69" s="1060"/>
      <c r="AO69" s="1060"/>
      <c r="AP69" s="1060" t="s">
        <v>590</v>
      </c>
      <c r="AQ69" s="1060"/>
      <c r="AR69" s="1060"/>
      <c r="AS69" s="1060"/>
      <c r="AT69" s="1060"/>
      <c r="AU69" s="1060" t="s">
        <v>590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583</v>
      </c>
      <c r="C70" s="1064"/>
      <c r="D70" s="1064"/>
      <c r="E70" s="1064"/>
      <c r="F70" s="1064"/>
      <c r="G70" s="1064"/>
      <c r="H70" s="1064"/>
      <c r="I70" s="1064"/>
      <c r="J70" s="1064"/>
      <c r="K70" s="1064"/>
      <c r="L70" s="1064"/>
      <c r="M70" s="1064"/>
      <c r="N70" s="1064"/>
      <c r="O70" s="1064"/>
      <c r="P70" s="1065"/>
      <c r="Q70" s="1066">
        <v>24</v>
      </c>
      <c r="R70" s="1060"/>
      <c r="S70" s="1060"/>
      <c r="T70" s="1060"/>
      <c r="U70" s="1060"/>
      <c r="V70" s="1060">
        <v>9</v>
      </c>
      <c r="W70" s="1060"/>
      <c r="X70" s="1060"/>
      <c r="Y70" s="1060"/>
      <c r="Z70" s="1060"/>
      <c r="AA70" s="1060">
        <v>15</v>
      </c>
      <c r="AB70" s="1060"/>
      <c r="AC70" s="1060"/>
      <c r="AD70" s="1060"/>
      <c r="AE70" s="1060"/>
      <c r="AF70" s="1060">
        <v>5</v>
      </c>
      <c r="AG70" s="1060"/>
      <c r="AH70" s="1060"/>
      <c r="AI70" s="1060"/>
      <c r="AJ70" s="1060"/>
      <c r="AK70" s="1060" t="s">
        <v>590</v>
      </c>
      <c r="AL70" s="1060"/>
      <c r="AM70" s="1060"/>
      <c r="AN70" s="1060"/>
      <c r="AO70" s="1060"/>
      <c r="AP70" s="1060" t="s">
        <v>590</v>
      </c>
      <c r="AQ70" s="1060"/>
      <c r="AR70" s="1060"/>
      <c r="AS70" s="1060"/>
      <c r="AT70" s="1060"/>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584</v>
      </c>
      <c r="C71" s="1064"/>
      <c r="D71" s="1064"/>
      <c r="E71" s="1064"/>
      <c r="F71" s="1064"/>
      <c r="G71" s="1064"/>
      <c r="H71" s="1064"/>
      <c r="I71" s="1064"/>
      <c r="J71" s="1064"/>
      <c r="K71" s="1064"/>
      <c r="L71" s="1064"/>
      <c r="M71" s="1064"/>
      <c r="N71" s="1064"/>
      <c r="O71" s="1064"/>
      <c r="P71" s="1065"/>
      <c r="Q71" s="1066">
        <v>8811</v>
      </c>
      <c r="R71" s="1060"/>
      <c r="S71" s="1060"/>
      <c r="T71" s="1060"/>
      <c r="U71" s="1060"/>
      <c r="V71" s="1060">
        <v>8373</v>
      </c>
      <c r="W71" s="1060"/>
      <c r="X71" s="1060"/>
      <c r="Y71" s="1060"/>
      <c r="Z71" s="1060"/>
      <c r="AA71" s="1060">
        <v>438</v>
      </c>
      <c r="AB71" s="1060"/>
      <c r="AC71" s="1060"/>
      <c r="AD71" s="1060"/>
      <c r="AE71" s="1060"/>
      <c r="AF71" s="1060">
        <v>213</v>
      </c>
      <c r="AG71" s="1060"/>
      <c r="AH71" s="1060"/>
      <c r="AI71" s="1060"/>
      <c r="AJ71" s="1060"/>
      <c r="AK71" s="1060" t="s">
        <v>590</v>
      </c>
      <c r="AL71" s="1060"/>
      <c r="AM71" s="1060"/>
      <c r="AN71" s="1060"/>
      <c r="AO71" s="1060"/>
      <c r="AP71" s="1060">
        <v>5242</v>
      </c>
      <c r="AQ71" s="1060"/>
      <c r="AR71" s="1060"/>
      <c r="AS71" s="1060"/>
      <c r="AT71" s="1060"/>
      <c r="AU71" s="1060">
        <v>82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585</v>
      </c>
      <c r="C72" s="1064"/>
      <c r="D72" s="1064"/>
      <c r="E72" s="1064"/>
      <c r="F72" s="1064"/>
      <c r="G72" s="1064"/>
      <c r="H72" s="1064"/>
      <c r="I72" s="1064"/>
      <c r="J72" s="1064"/>
      <c r="K72" s="1064"/>
      <c r="L72" s="1064"/>
      <c r="M72" s="1064"/>
      <c r="N72" s="1064"/>
      <c r="O72" s="1064"/>
      <c r="P72" s="1065"/>
      <c r="Q72" s="1066">
        <v>177</v>
      </c>
      <c r="R72" s="1060"/>
      <c r="S72" s="1060"/>
      <c r="T72" s="1060"/>
      <c r="U72" s="1060"/>
      <c r="V72" s="1060">
        <v>173</v>
      </c>
      <c r="W72" s="1060"/>
      <c r="X72" s="1060"/>
      <c r="Y72" s="1060"/>
      <c r="Z72" s="1060"/>
      <c r="AA72" s="1060">
        <v>4</v>
      </c>
      <c r="AB72" s="1060"/>
      <c r="AC72" s="1060"/>
      <c r="AD72" s="1060"/>
      <c r="AE72" s="1060"/>
      <c r="AF72" s="1060">
        <v>4</v>
      </c>
      <c r="AG72" s="1060"/>
      <c r="AH72" s="1060"/>
      <c r="AI72" s="1060"/>
      <c r="AJ72" s="1060"/>
      <c r="AK72" s="1060">
        <v>24</v>
      </c>
      <c r="AL72" s="1060"/>
      <c r="AM72" s="1060"/>
      <c r="AN72" s="1060"/>
      <c r="AO72" s="1060"/>
      <c r="AP72" s="1060" t="s">
        <v>591</v>
      </c>
      <c r="AQ72" s="1060"/>
      <c r="AR72" s="1060"/>
      <c r="AS72" s="1060"/>
      <c r="AT72" s="1060"/>
      <c r="AU72" s="1060" t="s">
        <v>591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586</v>
      </c>
      <c r="C73" s="1064"/>
      <c r="D73" s="1064"/>
      <c r="E73" s="1064"/>
      <c r="F73" s="1064"/>
      <c r="G73" s="1064"/>
      <c r="H73" s="1064"/>
      <c r="I73" s="1064"/>
      <c r="J73" s="1064"/>
      <c r="K73" s="1064"/>
      <c r="L73" s="1064"/>
      <c r="M73" s="1064"/>
      <c r="N73" s="1064"/>
      <c r="O73" s="1064"/>
      <c r="P73" s="1065"/>
      <c r="Q73" s="1066">
        <v>338</v>
      </c>
      <c r="R73" s="1060"/>
      <c r="S73" s="1060"/>
      <c r="T73" s="1060"/>
      <c r="U73" s="1060"/>
      <c r="V73" s="1060">
        <v>307</v>
      </c>
      <c r="W73" s="1060"/>
      <c r="X73" s="1060"/>
      <c r="Y73" s="1060"/>
      <c r="Z73" s="1060"/>
      <c r="AA73" s="1060">
        <v>31</v>
      </c>
      <c r="AB73" s="1060"/>
      <c r="AC73" s="1060"/>
      <c r="AD73" s="1060"/>
      <c r="AE73" s="1060"/>
      <c r="AF73" s="1060">
        <v>31</v>
      </c>
      <c r="AG73" s="1060"/>
      <c r="AH73" s="1060"/>
      <c r="AI73" s="1060"/>
      <c r="AJ73" s="1060"/>
      <c r="AK73" s="1060">
        <v>27</v>
      </c>
      <c r="AL73" s="1060"/>
      <c r="AM73" s="1060"/>
      <c r="AN73" s="1060"/>
      <c r="AO73" s="1060"/>
      <c r="AP73" s="1060" t="s">
        <v>591</v>
      </c>
      <c r="AQ73" s="1060"/>
      <c r="AR73" s="1060"/>
      <c r="AS73" s="1060"/>
      <c r="AT73" s="1060"/>
      <c r="AU73" s="1060" t="s">
        <v>591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587</v>
      </c>
      <c r="C74" s="1064"/>
      <c r="D74" s="1064"/>
      <c r="E74" s="1064"/>
      <c r="F74" s="1064"/>
      <c r="G74" s="1064"/>
      <c r="H74" s="1064"/>
      <c r="I74" s="1064"/>
      <c r="J74" s="1064"/>
      <c r="K74" s="1064"/>
      <c r="L74" s="1064"/>
      <c r="M74" s="1064"/>
      <c r="N74" s="1064"/>
      <c r="O74" s="1064"/>
      <c r="P74" s="1065"/>
      <c r="Q74" s="1066">
        <v>510</v>
      </c>
      <c r="R74" s="1060"/>
      <c r="S74" s="1060"/>
      <c r="T74" s="1060"/>
      <c r="U74" s="1060"/>
      <c r="V74" s="1060">
        <v>474</v>
      </c>
      <c r="W74" s="1060"/>
      <c r="X74" s="1060"/>
      <c r="Y74" s="1060"/>
      <c r="Z74" s="1060"/>
      <c r="AA74" s="1060">
        <v>35</v>
      </c>
      <c r="AB74" s="1060"/>
      <c r="AC74" s="1060"/>
      <c r="AD74" s="1060"/>
      <c r="AE74" s="1060"/>
      <c r="AF74" s="1060">
        <v>35</v>
      </c>
      <c r="AG74" s="1060"/>
      <c r="AH74" s="1060"/>
      <c r="AI74" s="1060"/>
      <c r="AJ74" s="1060"/>
      <c r="AK74" s="1060">
        <v>24</v>
      </c>
      <c r="AL74" s="1060"/>
      <c r="AM74" s="1060"/>
      <c r="AN74" s="1060"/>
      <c r="AO74" s="1060"/>
      <c r="AP74" s="1060" t="s">
        <v>591</v>
      </c>
      <c r="AQ74" s="1060"/>
      <c r="AR74" s="1060"/>
      <c r="AS74" s="1060"/>
      <c r="AT74" s="1060"/>
      <c r="AU74" s="1060" t="s">
        <v>591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588</v>
      </c>
      <c r="C75" s="1064"/>
      <c r="D75" s="1064"/>
      <c r="E75" s="1064"/>
      <c r="F75" s="1064"/>
      <c r="G75" s="1064"/>
      <c r="H75" s="1064"/>
      <c r="I75" s="1064"/>
      <c r="J75" s="1064"/>
      <c r="K75" s="1064"/>
      <c r="L75" s="1064"/>
      <c r="M75" s="1064"/>
      <c r="N75" s="1064"/>
      <c r="O75" s="1064"/>
      <c r="P75" s="1065"/>
      <c r="Q75" s="1067">
        <v>169461</v>
      </c>
      <c r="R75" s="1068"/>
      <c r="S75" s="1068"/>
      <c r="T75" s="1068"/>
      <c r="U75" s="1069"/>
      <c r="V75" s="1070">
        <v>164687</v>
      </c>
      <c r="W75" s="1068"/>
      <c r="X75" s="1068"/>
      <c r="Y75" s="1068"/>
      <c r="Z75" s="1069"/>
      <c r="AA75" s="1070">
        <v>4774</v>
      </c>
      <c r="AB75" s="1068"/>
      <c r="AC75" s="1068"/>
      <c r="AD75" s="1068"/>
      <c r="AE75" s="1069"/>
      <c r="AF75" s="1070">
        <v>4774</v>
      </c>
      <c r="AG75" s="1068"/>
      <c r="AH75" s="1068"/>
      <c r="AI75" s="1068"/>
      <c r="AJ75" s="1069"/>
      <c r="AK75" s="1070">
        <v>5487</v>
      </c>
      <c r="AL75" s="1068"/>
      <c r="AM75" s="1068"/>
      <c r="AN75" s="1068"/>
      <c r="AO75" s="1069"/>
      <c r="AP75" s="1070" t="s">
        <v>591</v>
      </c>
      <c r="AQ75" s="1068"/>
      <c r="AR75" s="1068"/>
      <c r="AS75" s="1068"/>
      <c r="AT75" s="1069"/>
      <c r="AU75" s="1070" t="s">
        <v>591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589</v>
      </c>
      <c r="C76" s="1064"/>
      <c r="D76" s="1064"/>
      <c r="E76" s="1064"/>
      <c r="F76" s="1064"/>
      <c r="G76" s="1064"/>
      <c r="H76" s="1064"/>
      <c r="I76" s="1064"/>
      <c r="J76" s="1064"/>
      <c r="K76" s="1064"/>
      <c r="L76" s="1064"/>
      <c r="M76" s="1064"/>
      <c r="N76" s="1064"/>
      <c r="O76" s="1064"/>
      <c r="P76" s="1065"/>
      <c r="Q76" s="1067">
        <v>650</v>
      </c>
      <c r="R76" s="1068"/>
      <c r="S76" s="1068"/>
      <c r="T76" s="1068"/>
      <c r="U76" s="1069"/>
      <c r="V76" s="1070">
        <v>625</v>
      </c>
      <c r="W76" s="1068"/>
      <c r="X76" s="1068"/>
      <c r="Y76" s="1068"/>
      <c r="Z76" s="1069"/>
      <c r="AA76" s="1070">
        <v>25</v>
      </c>
      <c r="AB76" s="1068"/>
      <c r="AC76" s="1068"/>
      <c r="AD76" s="1068"/>
      <c r="AE76" s="1069"/>
      <c r="AF76" s="1070">
        <v>25</v>
      </c>
      <c r="AG76" s="1068"/>
      <c r="AH76" s="1068"/>
      <c r="AI76" s="1068"/>
      <c r="AJ76" s="1069"/>
      <c r="AK76" s="1070" t="s">
        <v>591</v>
      </c>
      <c r="AL76" s="1068"/>
      <c r="AM76" s="1068"/>
      <c r="AN76" s="1068"/>
      <c r="AO76" s="1069"/>
      <c r="AP76" s="1070">
        <v>91</v>
      </c>
      <c r="AQ76" s="1068"/>
      <c r="AR76" s="1068"/>
      <c r="AS76" s="1068"/>
      <c r="AT76" s="1069"/>
      <c r="AU76" s="1070">
        <v>18</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6127</v>
      </c>
      <c r="AG88" s="1048"/>
      <c r="AH88" s="1048"/>
      <c r="AI88" s="1048"/>
      <c r="AJ88" s="1048"/>
      <c r="AK88" s="1052"/>
      <c r="AL88" s="1052"/>
      <c r="AM88" s="1052"/>
      <c r="AN88" s="1052"/>
      <c r="AO88" s="1052"/>
      <c r="AP88" s="1048">
        <v>5334</v>
      </c>
      <c r="AQ88" s="1048"/>
      <c r="AR88" s="1048"/>
      <c r="AS88" s="1048"/>
      <c r="AT88" s="1048"/>
      <c r="AU88" s="1048">
        <v>101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29</v>
      </c>
      <c r="CS102" s="1040"/>
      <c r="CT102" s="1040"/>
      <c r="CU102" s="1040"/>
      <c r="CV102" s="1041"/>
      <c r="CW102" s="1039">
        <v>16</v>
      </c>
      <c r="CX102" s="1040"/>
      <c r="CY102" s="1040"/>
      <c r="CZ102" s="1040"/>
      <c r="DA102" s="1041"/>
      <c r="DB102" s="1039" t="s">
        <v>595</v>
      </c>
      <c r="DC102" s="1040"/>
      <c r="DD102" s="1040"/>
      <c r="DE102" s="1040"/>
      <c r="DF102" s="1041"/>
      <c r="DG102" s="1039" t="s">
        <v>595</v>
      </c>
      <c r="DH102" s="1040"/>
      <c r="DI102" s="1040"/>
      <c r="DJ102" s="1040"/>
      <c r="DK102" s="1041"/>
      <c r="DL102" s="1039" t="s">
        <v>595</v>
      </c>
      <c r="DM102" s="1040"/>
      <c r="DN102" s="1040"/>
      <c r="DO102" s="1040"/>
      <c r="DP102" s="1041"/>
      <c r="DQ102" s="1039" t="s">
        <v>595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303</v>
      </c>
      <c r="AG109" s="983"/>
      <c r="AH109" s="983"/>
      <c r="AI109" s="983"/>
      <c r="AJ109" s="984"/>
      <c r="AK109" s="985" t="s">
        <v>302</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303</v>
      </c>
      <c r="BW109" s="983"/>
      <c r="BX109" s="983"/>
      <c r="BY109" s="983"/>
      <c r="BZ109" s="984"/>
      <c r="CA109" s="985" t="s">
        <v>302</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303</v>
      </c>
      <c r="DM109" s="983"/>
      <c r="DN109" s="983"/>
      <c r="DO109" s="983"/>
      <c r="DP109" s="984"/>
      <c r="DQ109" s="985" t="s">
        <v>302</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655239</v>
      </c>
      <c r="AB110" s="976"/>
      <c r="AC110" s="976"/>
      <c r="AD110" s="976"/>
      <c r="AE110" s="977"/>
      <c r="AF110" s="978">
        <v>635482</v>
      </c>
      <c r="AG110" s="976"/>
      <c r="AH110" s="976"/>
      <c r="AI110" s="976"/>
      <c r="AJ110" s="977"/>
      <c r="AK110" s="978">
        <v>614665</v>
      </c>
      <c r="AL110" s="976"/>
      <c r="AM110" s="976"/>
      <c r="AN110" s="976"/>
      <c r="AO110" s="977"/>
      <c r="AP110" s="979">
        <v>26.1</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5657353</v>
      </c>
      <c r="BR110" s="923"/>
      <c r="BS110" s="923"/>
      <c r="BT110" s="923"/>
      <c r="BU110" s="923"/>
      <c r="BV110" s="923">
        <v>5633281</v>
      </c>
      <c r="BW110" s="923"/>
      <c r="BX110" s="923"/>
      <c r="BY110" s="923"/>
      <c r="BZ110" s="923"/>
      <c r="CA110" s="923">
        <v>5748227</v>
      </c>
      <c r="CB110" s="923"/>
      <c r="CC110" s="923"/>
      <c r="CD110" s="923"/>
      <c r="CE110" s="923"/>
      <c r="CF110" s="947">
        <v>244.1</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430</v>
      </c>
      <c r="DM110" s="923"/>
      <c r="DN110" s="923"/>
      <c r="DO110" s="923"/>
      <c r="DP110" s="923"/>
      <c r="DQ110" s="923" t="s">
        <v>405</v>
      </c>
      <c r="DR110" s="923"/>
      <c r="DS110" s="923"/>
      <c r="DT110" s="923"/>
      <c r="DU110" s="923"/>
      <c r="DV110" s="924" t="s">
        <v>386</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405</v>
      </c>
      <c r="AB111" s="1004"/>
      <c r="AC111" s="1004"/>
      <c r="AD111" s="1004"/>
      <c r="AE111" s="1005"/>
      <c r="AF111" s="1006" t="s">
        <v>430</v>
      </c>
      <c r="AG111" s="1004"/>
      <c r="AH111" s="1004"/>
      <c r="AI111" s="1004"/>
      <c r="AJ111" s="1005"/>
      <c r="AK111" s="1006" t="s">
        <v>430</v>
      </c>
      <c r="AL111" s="1004"/>
      <c r="AM111" s="1004"/>
      <c r="AN111" s="1004"/>
      <c r="AO111" s="1005"/>
      <c r="AP111" s="1007" t="s">
        <v>405</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33881</v>
      </c>
      <c r="BR111" s="895"/>
      <c r="BS111" s="895"/>
      <c r="BT111" s="895"/>
      <c r="BU111" s="895"/>
      <c r="BV111" s="895">
        <v>25456</v>
      </c>
      <c r="BW111" s="895"/>
      <c r="BX111" s="895"/>
      <c r="BY111" s="895"/>
      <c r="BZ111" s="895"/>
      <c r="CA111" s="895">
        <v>20792</v>
      </c>
      <c r="CB111" s="895"/>
      <c r="CC111" s="895"/>
      <c r="CD111" s="895"/>
      <c r="CE111" s="895"/>
      <c r="CF111" s="956">
        <v>0.9</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435</v>
      </c>
      <c r="DM111" s="895"/>
      <c r="DN111" s="895"/>
      <c r="DO111" s="895"/>
      <c r="DP111" s="895"/>
      <c r="DQ111" s="895" t="s">
        <v>131</v>
      </c>
      <c r="DR111" s="895"/>
      <c r="DS111" s="895"/>
      <c r="DT111" s="895"/>
      <c r="DU111" s="895"/>
      <c r="DV111" s="872" t="s">
        <v>386</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131</v>
      </c>
      <c r="AB112" s="858"/>
      <c r="AC112" s="858"/>
      <c r="AD112" s="858"/>
      <c r="AE112" s="859"/>
      <c r="AF112" s="860" t="s">
        <v>131</v>
      </c>
      <c r="AG112" s="858"/>
      <c r="AH112" s="858"/>
      <c r="AI112" s="858"/>
      <c r="AJ112" s="859"/>
      <c r="AK112" s="860" t="s">
        <v>386</v>
      </c>
      <c r="AL112" s="858"/>
      <c r="AM112" s="858"/>
      <c r="AN112" s="858"/>
      <c r="AO112" s="859"/>
      <c r="AP112" s="905" t="s">
        <v>438</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6721</v>
      </c>
      <c r="BR112" s="895"/>
      <c r="BS112" s="895"/>
      <c r="BT112" s="895"/>
      <c r="BU112" s="895"/>
      <c r="BV112" s="895">
        <v>5964</v>
      </c>
      <c r="BW112" s="895"/>
      <c r="BX112" s="895"/>
      <c r="BY112" s="895"/>
      <c r="BZ112" s="895"/>
      <c r="CA112" s="895">
        <v>4463</v>
      </c>
      <c r="CB112" s="895"/>
      <c r="CC112" s="895"/>
      <c r="CD112" s="895"/>
      <c r="CE112" s="895"/>
      <c r="CF112" s="956">
        <v>0.2</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441</v>
      </c>
      <c r="DM112" s="895"/>
      <c r="DN112" s="895"/>
      <c r="DO112" s="895"/>
      <c r="DP112" s="895"/>
      <c r="DQ112" s="895" t="s">
        <v>435</v>
      </c>
      <c r="DR112" s="895"/>
      <c r="DS112" s="895"/>
      <c r="DT112" s="895"/>
      <c r="DU112" s="895"/>
      <c r="DV112" s="872" t="s">
        <v>386</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5097</v>
      </c>
      <c r="AB113" s="1004"/>
      <c r="AC113" s="1004"/>
      <c r="AD113" s="1004"/>
      <c r="AE113" s="1005"/>
      <c r="AF113" s="1006">
        <v>8406</v>
      </c>
      <c r="AG113" s="1004"/>
      <c r="AH113" s="1004"/>
      <c r="AI113" s="1004"/>
      <c r="AJ113" s="1005"/>
      <c r="AK113" s="1006">
        <v>2382</v>
      </c>
      <c r="AL113" s="1004"/>
      <c r="AM113" s="1004"/>
      <c r="AN113" s="1004"/>
      <c r="AO113" s="1005"/>
      <c r="AP113" s="1007">
        <v>0.1</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122598</v>
      </c>
      <c r="BR113" s="895"/>
      <c r="BS113" s="895"/>
      <c r="BT113" s="895"/>
      <c r="BU113" s="895"/>
      <c r="BV113" s="895">
        <v>109386</v>
      </c>
      <c r="BW113" s="895"/>
      <c r="BX113" s="895"/>
      <c r="BY113" s="895"/>
      <c r="BZ113" s="895"/>
      <c r="CA113" s="895">
        <v>100547</v>
      </c>
      <c r="CB113" s="895"/>
      <c r="CC113" s="895"/>
      <c r="CD113" s="895"/>
      <c r="CE113" s="895"/>
      <c r="CF113" s="956">
        <v>4.3</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445</v>
      </c>
      <c r="DH113" s="858"/>
      <c r="DI113" s="858"/>
      <c r="DJ113" s="858"/>
      <c r="DK113" s="859"/>
      <c r="DL113" s="860" t="s">
        <v>441</v>
      </c>
      <c r="DM113" s="858"/>
      <c r="DN113" s="858"/>
      <c r="DO113" s="858"/>
      <c r="DP113" s="859"/>
      <c r="DQ113" s="860" t="s">
        <v>435</v>
      </c>
      <c r="DR113" s="858"/>
      <c r="DS113" s="858"/>
      <c r="DT113" s="858"/>
      <c r="DU113" s="859"/>
      <c r="DV113" s="905" t="s">
        <v>446</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17603</v>
      </c>
      <c r="AB114" s="858"/>
      <c r="AC114" s="858"/>
      <c r="AD114" s="858"/>
      <c r="AE114" s="859"/>
      <c r="AF114" s="860">
        <v>17423</v>
      </c>
      <c r="AG114" s="858"/>
      <c r="AH114" s="858"/>
      <c r="AI114" s="858"/>
      <c r="AJ114" s="859"/>
      <c r="AK114" s="860">
        <v>17811</v>
      </c>
      <c r="AL114" s="858"/>
      <c r="AM114" s="858"/>
      <c r="AN114" s="858"/>
      <c r="AO114" s="859"/>
      <c r="AP114" s="905">
        <v>0.8</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602818</v>
      </c>
      <c r="BR114" s="895"/>
      <c r="BS114" s="895"/>
      <c r="BT114" s="895"/>
      <c r="BU114" s="895"/>
      <c r="BV114" s="895">
        <v>555229</v>
      </c>
      <c r="BW114" s="895"/>
      <c r="BX114" s="895"/>
      <c r="BY114" s="895"/>
      <c r="BZ114" s="895"/>
      <c r="CA114" s="895">
        <v>542996</v>
      </c>
      <c r="CB114" s="895"/>
      <c r="CC114" s="895"/>
      <c r="CD114" s="895"/>
      <c r="CE114" s="895"/>
      <c r="CF114" s="956">
        <v>23.1</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450</v>
      </c>
      <c r="DM114" s="858"/>
      <c r="DN114" s="858"/>
      <c r="DO114" s="858"/>
      <c r="DP114" s="859"/>
      <c r="DQ114" s="860" t="s">
        <v>451</v>
      </c>
      <c r="DR114" s="858"/>
      <c r="DS114" s="858"/>
      <c r="DT114" s="858"/>
      <c r="DU114" s="859"/>
      <c r="DV114" s="905" t="s">
        <v>452</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9037</v>
      </c>
      <c r="AB115" s="1004"/>
      <c r="AC115" s="1004"/>
      <c r="AD115" s="1004"/>
      <c r="AE115" s="1005"/>
      <c r="AF115" s="1006">
        <v>9037</v>
      </c>
      <c r="AG115" s="1004"/>
      <c r="AH115" s="1004"/>
      <c r="AI115" s="1004"/>
      <c r="AJ115" s="1005"/>
      <c r="AK115" s="1006">
        <v>5140</v>
      </c>
      <c r="AL115" s="1004"/>
      <c r="AM115" s="1004"/>
      <c r="AN115" s="1004"/>
      <c r="AO115" s="1005"/>
      <c r="AP115" s="1007">
        <v>0.2</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450</v>
      </c>
      <c r="BR115" s="895"/>
      <c r="BS115" s="895"/>
      <c r="BT115" s="895"/>
      <c r="BU115" s="895"/>
      <c r="BV115" s="895" t="s">
        <v>438</v>
      </c>
      <c r="BW115" s="895"/>
      <c r="BX115" s="895"/>
      <c r="BY115" s="895"/>
      <c r="BZ115" s="895"/>
      <c r="CA115" s="895" t="s">
        <v>131</v>
      </c>
      <c r="CB115" s="895"/>
      <c r="CC115" s="895"/>
      <c r="CD115" s="895"/>
      <c r="CE115" s="895"/>
      <c r="CF115" s="956" t="s">
        <v>131</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452</v>
      </c>
      <c r="DH115" s="858"/>
      <c r="DI115" s="858"/>
      <c r="DJ115" s="858"/>
      <c r="DK115" s="859"/>
      <c r="DL115" s="860" t="s">
        <v>435</v>
      </c>
      <c r="DM115" s="858"/>
      <c r="DN115" s="858"/>
      <c r="DO115" s="858"/>
      <c r="DP115" s="859"/>
      <c r="DQ115" s="860" t="s">
        <v>131</v>
      </c>
      <c r="DR115" s="858"/>
      <c r="DS115" s="858"/>
      <c r="DT115" s="858"/>
      <c r="DU115" s="859"/>
      <c r="DV115" s="905" t="s">
        <v>131</v>
      </c>
      <c r="DW115" s="906"/>
      <c r="DX115" s="906"/>
      <c r="DY115" s="906"/>
      <c r="DZ115" s="907"/>
    </row>
    <row r="116" spans="1:130" s="246" customFormat="1" ht="26.25" customHeight="1" x14ac:dyDescent="0.15">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446</v>
      </c>
      <c r="AB116" s="858"/>
      <c r="AC116" s="858"/>
      <c r="AD116" s="858"/>
      <c r="AE116" s="859"/>
      <c r="AF116" s="860" t="s">
        <v>450</v>
      </c>
      <c r="AG116" s="858"/>
      <c r="AH116" s="858"/>
      <c r="AI116" s="858"/>
      <c r="AJ116" s="859"/>
      <c r="AK116" s="860" t="s">
        <v>452</v>
      </c>
      <c r="AL116" s="858"/>
      <c r="AM116" s="858"/>
      <c r="AN116" s="858"/>
      <c r="AO116" s="859"/>
      <c r="AP116" s="905" t="s">
        <v>452</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450</v>
      </c>
      <c r="BR116" s="895"/>
      <c r="BS116" s="895"/>
      <c r="BT116" s="895"/>
      <c r="BU116" s="895"/>
      <c r="BV116" s="895" t="s">
        <v>131</v>
      </c>
      <c r="BW116" s="895"/>
      <c r="BX116" s="895"/>
      <c r="BY116" s="895"/>
      <c r="BZ116" s="895"/>
      <c r="CA116" s="895" t="s">
        <v>438</v>
      </c>
      <c r="CB116" s="895"/>
      <c r="CC116" s="895"/>
      <c r="CD116" s="895"/>
      <c r="CE116" s="895"/>
      <c r="CF116" s="956" t="s">
        <v>386</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459</v>
      </c>
      <c r="DH116" s="858"/>
      <c r="DI116" s="858"/>
      <c r="DJ116" s="858"/>
      <c r="DK116" s="859"/>
      <c r="DL116" s="860" t="s">
        <v>386</v>
      </c>
      <c r="DM116" s="858"/>
      <c r="DN116" s="858"/>
      <c r="DO116" s="858"/>
      <c r="DP116" s="859"/>
      <c r="DQ116" s="860" t="s">
        <v>435</v>
      </c>
      <c r="DR116" s="858"/>
      <c r="DS116" s="858"/>
      <c r="DT116" s="858"/>
      <c r="DU116" s="859"/>
      <c r="DV116" s="905" t="s">
        <v>386</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686976</v>
      </c>
      <c r="AB117" s="990"/>
      <c r="AC117" s="990"/>
      <c r="AD117" s="990"/>
      <c r="AE117" s="991"/>
      <c r="AF117" s="992">
        <v>670348</v>
      </c>
      <c r="AG117" s="990"/>
      <c r="AH117" s="990"/>
      <c r="AI117" s="990"/>
      <c r="AJ117" s="991"/>
      <c r="AK117" s="992">
        <v>639998</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386</v>
      </c>
      <c r="BR117" s="895"/>
      <c r="BS117" s="895"/>
      <c r="BT117" s="895"/>
      <c r="BU117" s="895"/>
      <c r="BV117" s="895" t="s">
        <v>438</v>
      </c>
      <c r="BW117" s="895"/>
      <c r="BX117" s="895"/>
      <c r="BY117" s="895"/>
      <c r="BZ117" s="895"/>
      <c r="CA117" s="895" t="s">
        <v>462</v>
      </c>
      <c r="CB117" s="895"/>
      <c r="CC117" s="895"/>
      <c r="CD117" s="895"/>
      <c r="CE117" s="895"/>
      <c r="CF117" s="956" t="s">
        <v>434</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435</v>
      </c>
      <c r="DH117" s="858"/>
      <c r="DI117" s="858"/>
      <c r="DJ117" s="858"/>
      <c r="DK117" s="859"/>
      <c r="DL117" s="860" t="s">
        <v>438</v>
      </c>
      <c r="DM117" s="858"/>
      <c r="DN117" s="858"/>
      <c r="DO117" s="858"/>
      <c r="DP117" s="859"/>
      <c r="DQ117" s="860" t="s">
        <v>434</v>
      </c>
      <c r="DR117" s="858"/>
      <c r="DS117" s="858"/>
      <c r="DT117" s="858"/>
      <c r="DU117" s="859"/>
      <c r="DV117" s="905" t="s">
        <v>441</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303</v>
      </c>
      <c r="AG118" s="983"/>
      <c r="AH118" s="983"/>
      <c r="AI118" s="983"/>
      <c r="AJ118" s="984"/>
      <c r="AK118" s="985" t="s">
        <v>302</v>
      </c>
      <c r="AL118" s="983"/>
      <c r="AM118" s="983"/>
      <c r="AN118" s="983"/>
      <c r="AO118" s="984"/>
      <c r="AP118" s="986" t="s">
        <v>424</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462</v>
      </c>
      <c r="BR118" s="926"/>
      <c r="BS118" s="926"/>
      <c r="BT118" s="926"/>
      <c r="BU118" s="926"/>
      <c r="BV118" s="926" t="s">
        <v>434</v>
      </c>
      <c r="BW118" s="926"/>
      <c r="BX118" s="926"/>
      <c r="BY118" s="926"/>
      <c r="BZ118" s="926"/>
      <c r="CA118" s="926" t="s">
        <v>438</v>
      </c>
      <c r="CB118" s="926"/>
      <c r="CC118" s="926"/>
      <c r="CD118" s="926"/>
      <c r="CE118" s="926"/>
      <c r="CF118" s="956" t="s">
        <v>131</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386</v>
      </c>
      <c r="DH118" s="858"/>
      <c r="DI118" s="858"/>
      <c r="DJ118" s="858"/>
      <c r="DK118" s="859"/>
      <c r="DL118" s="860" t="s">
        <v>386</v>
      </c>
      <c r="DM118" s="858"/>
      <c r="DN118" s="858"/>
      <c r="DO118" s="858"/>
      <c r="DP118" s="859"/>
      <c r="DQ118" s="860" t="s">
        <v>386</v>
      </c>
      <c r="DR118" s="858"/>
      <c r="DS118" s="858"/>
      <c r="DT118" s="858"/>
      <c r="DU118" s="859"/>
      <c r="DV118" s="905" t="s">
        <v>451</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131</v>
      </c>
      <c r="AB119" s="976"/>
      <c r="AC119" s="976"/>
      <c r="AD119" s="976"/>
      <c r="AE119" s="977"/>
      <c r="AF119" s="978" t="s">
        <v>462</v>
      </c>
      <c r="AG119" s="976"/>
      <c r="AH119" s="976"/>
      <c r="AI119" s="976"/>
      <c r="AJ119" s="977"/>
      <c r="AK119" s="978" t="s">
        <v>441</v>
      </c>
      <c r="AL119" s="976"/>
      <c r="AM119" s="976"/>
      <c r="AN119" s="976"/>
      <c r="AO119" s="977"/>
      <c r="AP119" s="979" t="s">
        <v>386</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466</v>
      </c>
      <c r="BP119" s="959"/>
      <c r="BQ119" s="963">
        <v>6423371</v>
      </c>
      <c r="BR119" s="926"/>
      <c r="BS119" s="926"/>
      <c r="BT119" s="926"/>
      <c r="BU119" s="926"/>
      <c r="BV119" s="926">
        <v>6329316</v>
      </c>
      <c r="BW119" s="926"/>
      <c r="BX119" s="926"/>
      <c r="BY119" s="926"/>
      <c r="BZ119" s="926"/>
      <c r="CA119" s="926">
        <v>6417025</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33881</v>
      </c>
      <c r="DH119" s="841"/>
      <c r="DI119" s="841"/>
      <c r="DJ119" s="841"/>
      <c r="DK119" s="842"/>
      <c r="DL119" s="843">
        <v>25456</v>
      </c>
      <c r="DM119" s="841"/>
      <c r="DN119" s="841"/>
      <c r="DO119" s="841"/>
      <c r="DP119" s="842"/>
      <c r="DQ119" s="843">
        <v>20792</v>
      </c>
      <c r="DR119" s="841"/>
      <c r="DS119" s="841"/>
      <c r="DT119" s="841"/>
      <c r="DU119" s="842"/>
      <c r="DV119" s="929">
        <v>0.9</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131</v>
      </c>
      <c r="AB120" s="858"/>
      <c r="AC120" s="858"/>
      <c r="AD120" s="858"/>
      <c r="AE120" s="859"/>
      <c r="AF120" s="860" t="s">
        <v>441</v>
      </c>
      <c r="AG120" s="858"/>
      <c r="AH120" s="858"/>
      <c r="AI120" s="858"/>
      <c r="AJ120" s="859"/>
      <c r="AK120" s="860" t="s">
        <v>451</v>
      </c>
      <c r="AL120" s="858"/>
      <c r="AM120" s="858"/>
      <c r="AN120" s="858"/>
      <c r="AO120" s="859"/>
      <c r="AP120" s="905" t="s">
        <v>462</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1771907</v>
      </c>
      <c r="BR120" s="923"/>
      <c r="BS120" s="923"/>
      <c r="BT120" s="923"/>
      <c r="BU120" s="923"/>
      <c r="BV120" s="923">
        <v>1769562</v>
      </c>
      <c r="BW120" s="923"/>
      <c r="BX120" s="923"/>
      <c r="BY120" s="923"/>
      <c r="BZ120" s="923"/>
      <c r="CA120" s="923">
        <v>1630265</v>
      </c>
      <c r="CB120" s="923"/>
      <c r="CC120" s="923"/>
      <c r="CD120" s="923"/>
      <c r="CE120" s="923"/>
      <c r="CF120" s="947">
        <v>69.2</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5461</v>
      </c>
      <c r="DH120" s="923"/>
      <c r="DI120" s="923"/>
      <c r="DJ120" s="923"/>
      <c r="DK120" s="923"/>
      <c r="DL120" s="923">
        <v>4667</v>
      </c>
      <c r="DM120" s="923"/>
      <c r="DN120" s="923"/>
      <c r="DO120" s="923"/>
      <c r="DP120" s="923"/>
      <c r="DQ120" s="923">
        <v>3121</v>
      </c>
      <c r="DR120" s="923"/>
      <c r="DS120" s="923"/>
      <c r="DT120" s="923"/>
      <c r="DU120" s="923"/>
      <c r="DV120" s="924">
        <v>0.1</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434</v>
      </c>
      <c r="AB121" s="858"/>
      <c r="AC121" s="858"/>
      <c r="AD121" s="858"/>
      <c r="AE121" s="859"/>
      <c r="AF121" s="860" t="s">
        <v>435</v>
      </c>
      <c r="AG121" s="858"/>
      <c r="AH121" s="858"/>
      <c r="AI121" s="858"/>
      <c r="AJ121" s="859"/>
      <c r="AK121" s="860" t="s">
        <v>386</v>
      </c>
      <c r="AL121" s="858"/>
      <c r="AM121" s="858"/>
      <c r="AN121" s="858"/>
      <c r="AO121" s="859"/>
      <c r="AP121" s="905" t="s">
        <v>435</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t="s">
        <v>441</v>
      </c>
      <c r="BR121" s="895"/>
      <c r="BS121" s="895"/>
      <c r="BT121" s="895"/>
      <c r="BU121" s="895"/>
      <c r="BV121" s="895" t="s">
        <v>386</v>
      </c>
      <c r="BW121" s="895"/>
      <c r="BX121" s="895"/>
      <c r="BY121" s="895"/>
      <c r="BZ121" s="895"/>
      <c r="CA121" s="895" t="s">
        <v>386</v>
      </c>
      <c r="CB121" s="895"/>
      <c r="CC121" s="895"/>
      <c r="CD121" s="895"/>
      <c r="CE121" s="895"/>
      <c r="CF121" s="956" t="s">
        <v>451</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1260</v>
      </c>
      <c r="DH121" s="895"/>
      <c r="DI121" s="895"/>
      <c r="DJ121" s="895"/>
      <c r="DK121" s="895"/>
      <c r="DL121" s="895">
        <v>1297</v>
      </c>
      <c r="DM121" s="895"/>
      <c r="DN121" s="895"/>
      <c r="DO121" s="895"/>
      <c r="DP121" s="895"/>
      <c r="DQ121" s="895">
        <v>1342</v>
      </c>
      <c r="DR121" s="895"/>
      <c r="DS121" s="895"/>
      <c r="DT121" s="895"/>
      <c r="DU121" s="895"/>
      <c r="DV121" s="872">
        <v>0.1</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131</v>
      </c>
      <c r="AB122" s="858"/>
      <c r="AC122" s="858"/>
      <c r="AD122" s="858"/>
      <c r="AE122" s="859"/>
      <c r="AF122" s="860" t="s">
        <v>434</v>
      </c>
      <c r="AG122" s="858"/>
      <c r="AH122" s="858"/>
      <c r="AI122" s="858"/>
      <c r="AJ122" s="859"/>
      <c r="AK122" s="860" t="s">
        <v>386</v>
      </c>
      <c r="AL122" s="858"/>
      <c r="AM122" s="858"/>
      <c r="AN122" s="858"/>
      <c r="AO122" s="859"/>
      <c r="AP122" s="905" t="s">
        <v>451</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3858089</v>
      </c>
      <c r="BR122" s="926"/>
      <c r="BS122" s="926"/>
      <c r="BT122" s="926"/>
      <c r="BU122" s="926"/>
      <c r="BV122" s="926">
        <v>4039034</v>
      </c>
      <c r="BW122" s="926"/>
      <c r="BX122" s="926"/>
      <c r="BY122" s="926"/>
      <c r="BZ122" s="926"/>
      <c r="CA122" s="926">
        <v>3883809</v>
      </c>
      <c r="CB122" s="926"/>
      <c r="CC122" s="926"/>
      <c r="CD122" s="926"/>
      <c r="CE122" s="926"/>
      <c r="CF122" s="927">
        <v>165</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386</v>
      </c>
      <c r="DH122" s="895"/>
      <c r="DI122" s="895"/>
      <c r="DJ122" s="895"/>
      <c r="DK122" s="895"/>
      <c r="DL122" s="895" t="s">
        <v>438</v>
      </c>
      <c r="DM122" s="895"/>
      <c r="DN122" s="895"/>
      <c r="DO122" s="895"/>
      <c r="DP122" s="895"/>
      <c r="DQ122" s="895" t="s">
        <v>434</v>
      </c>
      <c r="DR122" s="895"/>
      <c r="DS122" s="895"/>
      <c r="DT122" s="895"/>
      <c r="DU122" s="895"/>
      <c r="DV122" s="872" t="s">
        <v>477</v>
      </c>
      <c r="DW122" s="872"/>
      <c r="DX122" s="872"/>
      <c r="DY122" s="872"/>
      <c r="DZ122" s="873"/>
    </row>
    <row r="123" spans="1:130" s="246" customFormat="1" ht="26.25" customHeight="1" x14ac:dyDescent="0.15">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386</v>
      </c>
      <c r="AB123" s="858"/>
      <c r="AC123" s="858"/>
      <c r="AD123" s="858"/>
      <c r="AE123" s="859"/>
      <c r="AF123" s="860" t="s">
        <v>386</v>
      </c>
      <c r="AG123" s="858"/>
      <c r="AH123" s="858"/>
      <c r="AI123" s="858"/>
      <c r="AJ123" s="859"/>
      <c r="AK123" s="860" t="s">
        <v>434</v>
      </c>
      <c r="AL123" s="858"/>
      <c r="AM123" s="858"/>
      <c r="AN123" s="858"/>
      <c r="AO123" s="859"/>
      <c r="AP123" s="905" t="s">
        <v>441</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478</v>
      </c>
      <c r="BP123" s="959"/>
      <c r="BQ123" s="913">
        <v>5629996</v>
      </c>
      <c r="BR123" s="914"/>
      <c r="BS123" s="914"/>
      <c r="BT123" s="914"/>
      <c r="BU123" s="914"/>
      <c r="BV123" s="914">
        <v>5808596</v>
      </c>
      <c r="BW123" s="914"/>
      <c r="BX123" s="914"/>
      <c r="BY123" s="914"/>
      <c r="BZ123" s="914"/>
      <c r="CA123" s="914">
        <v>5514074</v>
      </c>
      <c r="CB123" s="914"/>
      <c r="CC123" s="914"/>
      <c r="CD123" s="914"/>
      <c r="CE123" s="914"/>
      <c r="CF123" s="824"/>
      <c r="CG123" s="825"/>
      <c r="CH123" s="825"/>
      <c r="CI123" s="825"/>
      <c r="CJ123" s="915"/>
      <c r="CK123" s="950"/>
      <c r="CL123" s="936"/>
      <c r="CM123" s="936"/>
      <c r="CN123" s="936"/>
      <c r="CO123" s="937"/>
      <c r="CP123" s="916" t="s">
        <v>479</v>
      </c>
      <c r="CQ123" s="917"/>
      <c r="CR123" s="917"/>
      <c r="CS123" s="917"/>
      <c r="CT123" s="917"/>
      <c r="CU123" s="917"/>
      <c r="CV123" s="917"/>
      <c r="CW123" s="917"/>
      <c r="CX123" s="917"/>
      <c r="CY123" s="917"/>
      <c r="CZ123" s="917"/>
      <c r="DA123" s="917"/>
      <c r="DB123" s="917"/>
      <c r="DC123" s="917"/>
      <c r="DD123" s="917"/>
      <c r="DE123" s="917"/>
      <c r="DF123" s="918"/>
      <c r="DG123" s="857" t="s">
        <v>438</v>
      </c>
      <c r="DH123" s="858"/>
      <c r="DI123" s="858"/>
      <c r="DJ123" s="858"/>
      <c r="DK123" s="859"/>
      <c r="DL123" s="860" t="s">
        <v>480</v>
      </c>
      <c r="DM123" s="858"/>
      <c r="DN123" s="858"/>
      <c r="DO123" s="858"/>
      <c r="DP123" s="859"/>
      <c r="DQ123" s="860" t="s">
        <v>434</v>
      </c>
      <c r="DR123" s="858"/>
      <c r="DS123" s="858"/>
      <c r="DT123" s="858"/>
      <c r="DU123" s="859"/>
      <c r="DV123" s="905" t="s">
        <v>386</v>
      </c>
      <c r="DW123" s="906"/>
      <c r="DX123" s="906"/>
      <c r="DY123" s="906"/>
      <c r="DZ123" s="907"/>
    </row>
    <row r="124" spans="1:130" s="246" customFormat="1" ht="26.25" customHeight="1" thickBot="1" x14ac:dyDescent="0.2">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386</v>
      </c>
      <c r="AB124" s="858"/>
      <c r="AC124" s="858"/>
      <c r="AD124" s="858"/>
      <c r="AE124" s="859"/>
      <c r="AF124" s="860" t="s">
        <v>131</v>
      </c>
      <c r="AG124" s="858"/>
      <c r="AH124" s="858"/>
      <c r="AI124" s="858"/>
      <c r="AJ124" s="859"/>
      <c r="AK124" s="860" t="s">
        <v>435</v>
      </c>
      <c r="AL124" s="858"/>
      <c r="AM124" s="858"/>
      <c r="AN124" s="858"/>
      <c r="AO124" s="859"/>
      <c r="AP124" s="905" t="s">
        <v>386</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31.9</v>
      </c>
      <c r="BR124" s="912"/>
      <c r="BS124" s="912"/>
      <c r="BT124" s="912"/>
      <c r="BU124" s="912"/>
      <c r="BV124" s="912">
        <v>21.4</v>
      </c>
      <c r="BW124" s="912"/>
      <c r="BX124" s="912"/>
      <c r="BY124" s="912"/>
      <c r="BZ124" s="912"/>
      <c r="CA124" s="912">
        <v>38.299999999999997</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t="s">
        <v>131</v>
      </c>
      <c r="DH124" s="841"/>
      <c r="DI124" s="841"/>
      <c r="DJ124" s="841"/>
      <c r="DK124" s="842"/>
      <c r="DL124" s="843" t="s">
        <v>435</v>
      </c>
      <c r="DM124" s="841"/>
      <c r="DN124" s="841"/>
      <c r="DO124" s="841"/>
      <c r="DP124" s="842"/>
      <c r="DQ124" s="843" t="s">
        <v>386</v>
      </c>
      <c r="DR124" s="841"/>
      <c r="DS124" s="841"/>
      <c r="DT124" s="841"/>
      <c r="DU124" s="842"/>
      <c r="DV124" s="929" t="s">
        <v>131</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386</v>
      </c>
      <c r="AB125" s="858"/>
      <c r="AC125" s="858"/>
      <c r="AD125" s="858"/>
      <c r="AE125" s="859"/>
      <c r="AF125" s="860" t="s">
        <v>434</v>
      </c>
      <c r="AG125" s="858"/>
      <c r="AH125" s="858"/>
      <c r="AI125" s="858"/>
      <c r="AJ125" s="859"/>
      <c r="AK125" s="860" t="s">
        <v>435</v>
      </c>
      <c r="AL125" s="858"/>
      <c r="AM125" s="858"/>
      <c r="AN125" s="858"/>
      <c r="AO125" s="859"/>
      <c r="AP125" s="905" t="s">
        <v>452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386</v>
      </c>
      <c r="DH125" s="923"/>
      <c r="DI125" s="923"/>
      <c r="DJ125" s="923"/>
      <c r="DK125" s="923"/>
      <c r="DL125" s="923" t="s">
        <v>386</v>
      </c>
      <c r="DM125" s="923"/>
      <c r="DN125" s="923"/>
      <c r="DO125" s="923"/>
      <c r="DP125" s="923"/>
      <c r="DQ125" s="923" t="s">
        <v>480</v>
      </c>
      <c r="DR125" s="923"/>
      <c r="DS125" s="923"/>
      <c r="DT125" s="923"/>
      <c r="DU125" s="923"/>
      <c r="DV125" s="924" t="s">
        <v>386</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434</v>
      </c>
      <c r="AB126" s="858"/>
      <c r="AC126" s="858"/>
      <c r="AD126" s="858"/>
      <c r="AE126" s="859"/>
      <c r="AF126" s="860" t="s">
        <v>441</v>
      </c>
      <c r="AG126" s="858"/>
      <c r="AH126" s="858"/>
      <c r="AI126" s="858"/>
      <c r="AJ126" s="859"/>
      <c r="AK126" s="860" t="s">
        <v>386</v>
      </c>
      <c r="AL126" s="858"/>
      <c r="AM126" s="858"/>
      <c r="AN126" s="858"/>
      <c r="AO126" s="859"/>
      <c r="AP126" s="905" t="s">
        <v>434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435</v>
      </c>
      <c r="DH126" s="895"/>
      <c r="DI126" s="895"/>
      <c r="DJ126" s="895"/>
      <c r="DK126" s="895"/>
      <c r="DL126" s="895" t="s">
        <v>438</v>
      </c>
      <c r="DM126" s="895"/>
      <c r="DN126" s="895"/>
      <c r="DO126" s="895"/>
      <c r="DP126" s="895"/>
      <c r="DQ126" s="895" t="s">
        <v>441</v>
      </c>
      <c r="DR126" s="895"/>
      <c r="DS126" s="895"/>
      <c r="DT126" s="895"/>
      <c r="DU126" s="895"/>
      <c r="DV126" s="872" t="s">
        <v>386</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9037</v>
      </c>
      <c r="AB127" s="858"/>
      <c r="AC127" s="858"/>
      <c r="AD127" s="858"/>
      <c r="AE127" s="859"/>
      <c r="AF127" s="860">
        <v>9037</v>
      </c>
      <c r="AG127" s="858"/>
      <c r="AH127" s="858"/>
      <c r="AI127" s="858"/>
      <c r="AJ127" s="859"/>
      <c r="AK127" s="860">
        <v>5140</v>
      </c>
      <c r="AL127" s="858"/>
      <c r="AM127" s="858"/>
      <c r="AN127" s="858"/>
      <c r="AO127" s="859"/>
      <c r="AP127" s="905">
        <v>0.2</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386</v>
      </c>
      <c r="DH127" s="895"/>
      <c r="DI127" s="895"/>
      <c r="DJ127" s="895"/>
      <c r="DK127" s="895"/>
      <c r="DL127" s="895" t="s">
        <v>452</v>
      </c>
      <c r="DM127" s="895"/>
      <c r="DN127" s="895"/>
      <c r="DO127" s="895"/>
      <c r="DP127" s="895"/>
      <c r="DQ127" s="895" t="s">
        <v>386</v>
      </c>
      <c r="DR127" s="895"/>
      <c r="DS127" s="895"/>
      <c r="DT127" s="895"/>
      <c r="DU127" s="895"/>
      <c r="DV127" s="872" t="s">
        <v>386</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t="s">
        <v>438</v>
      </c>
      <c r="AB128" s="879"/>
      <c r="AC128" s="879"/>
      <c r="AD128" s="879"/>
      <c r="AE128" s="880"/>
      <c r="AF128" s="881" t="s">
        <v>386</v>
      </c>
      <c r="AG128" s="879"/>
      <c r="AH128" s="879"/>
      <c r="AI128" s="879"/>
      <c r="AJ128" s="880"/>
      <c r="AK128" s="881" t="s">
        <v>438</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386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435</v>
      </c>
      <c r="DH128" s="869"/>
      <c r="DI128" s="869"/>
      <c r="DJ128" s="869"/>
      <c r="DK128" s="869"/>
      <c r="DL128" s="869" t="s">
        <v>131</v>
      </c>
      <c r="DM128" s="869"/>
      <c r="DN128" s="869"/>
      <c r="DO128" s="869"/>
      <c r="DP128" s="869"/>
      <c r="DQ128" s="869" t="s">
        <v>386</v>
      </c>
      <c r="DR128" s="869"/>
      <c r="DS128" s="869"/>
      <c r="DT128" s="869"/>
      <c r="DU128" s="869"/>
      <c r="DV128" s="870" t="s">
        <v>438</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2948784</v>
      </c>
      <c r="AB129" s="858"/>
      <c r="AC129" s="858"/>
      <c r="AD129" s="858"/>
      <c r="AE129" s="859"/>
      <c r="AF129" s="860">
        <v>2869972</v>
      </c>
      <c r="AG129" s="858"/>
      <c r="AH129" s="858"/>
      <c r="AI129" s="858"/>
      <c r="AJ129" s="859"/>
      <c r="AK129" s="860">
        <v>2780437</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386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464689</v>
      </c>
      <c r="AB130" s="858"/>
      <c r="AC130" s="858"/>
      <c r="AD130" s="858"/>
      <c r="AE130" s="859"/>
      <c r="AF130" s="860">
        <v>438967</v>
      </c>
      <c r="AG130" s="858"/>
      <c r="AH130" s="858"/>
      <c r="AI130" s="858"/>
      <c r="AJ130" s="859"/>
      <c r="AK130" s="860">
        <v>425966</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9.1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2484095</v>
      </c>
      <c r="AB131" s="841"/>
      <c r="AC131" s="841"/>
      <c r="AD131" s="841"/>
      <c r="AE131" s="842"/>
      <c r="AF131" s="843">
        <v>2431005</v>
      </c>
      <c r="AG131" s="841"/>
      <c r="AH131" s="841"/>
      <c r="AI131" s="841"/>
      <c r="AJ131" s="842"/>
      <c r="AK131" s="843">
        <v>2354471</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38.299999999999997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8.9484097830000007</v>
      </c>
      <c r="AB132" s="821"/>
      <c r="AC132" s="821"/>
      <c r="AD132" s="821"/>
      <c r="AE132" s="822"/>
      <c r="AF132" s="823">
        <v>9.5179154300000004</v>
      </c>
      <c r="AG132" s="821"/>
      <c r="AH132" s="821"/>
      <c r="AI132" s="821"/>
      <c r="AJ132" s="822"/>
      <c r="AK132" s="823">
        <v>9.0904496170000009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9.1</v>
      </c>
      <c r="AB133" s="800"/>
      <c r="AC133" s="800"/>
      <c r="AD133" s="800"/>
      <c r="AE133" s="801"/>
      <c r="AF133" s="799">
        <v>9</v>
      </c>
      <c r="AG133" s="800"/>
      <c r="AH133" s="800"/>
      <c r="AI133" s="800"/>
      <c r="AJ133" s="801"/>
      <c r="AK133" s="799">
        <v>9.1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pCat+AbH/yUXAx4JUVuseQRAqJlOib5SLEnGnFtjGEids9qsXUlW9+CsO9Zol0B1JTpWR6NiG0lTDYuGtnlMQ==" saltValue="8ZBeekwvifqQ7I963ruj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1" zoomScale="50" zoomScaleNormal="85" zoomScaleSheetLayoutView="5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NK69WQ+4RlPPU+i+QN68YqElykLII3uLjRB2190QrJbU00feZklP+5TRNSCwvS+XMaaUEJNZUAq/t5HvhIdHg==" saltValue="ah8TQz2EziqSDGVj6Jnt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7"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BKubW/Xw5Xa/9APwS/gLBZepaWWk9l5G3dHV4SP4o5/0iggzVwXOszoFQf+aEca5iAJ5zlVYNg67pA53bt4iA==" saltValue="0TNlqWn33M/QQqakgdXE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667624</v>
      </c>
      <c r="AP9" s="312">
        <v>120510</v>
      </c>
      <c r="AQ9" s="313">
        <v>137457</v>
      </c>
      <c r="AR9" s="314">
        <v>-12.3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55741</v>
      </c>
      <c r="AP10" s="315">
        <v>10062</v>
      </c>
      <c r="AQ10" s="316">
        <v>16552</v>
      </c>
      <c r="AR10" s="317">
        <v>-39.200000000000003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118323</v>
      </c>
      <c r="AP11" s="315">
        <v>21358</v>
      </c>
      <c r="AQ11" s="316">
        <v>23820</v>
      </c>
      <c r="AR11" s="317">
        <v>-10.3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3889</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196349</v>
      </c>
      <c r="AP14" s="315">
        <v>35442</v>
      </c>
      <c r="AQ14" s="316">
        <v>6581</v>
      </c>
      <c r="AR14" s="317">
        <v>438.6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42607</v>
      </c>
      <c r="AP15" s="315">
        <v>7691</v>
      </c>
      <c r="AQ15" s="316">
        <v>3467</v>
      </c>
      <c r="AR15" s="317">
        <v>121.8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-79858</v>
      </c>
      <c r="AP16" s="315">
        <v>-14415</v>
      </c>
      <c r="AQ16" s="316">
        <v>-13853</v>
      </c>
      <c r="AR16" s="317">
        <v>4.0999999999999996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1000786</v>
      </c>
      <c r="AP17" s="315">
        <v>180647</v>
      </c>
      <c r="AQ17" s="316">
        <v>177914</v>
      </c>
      <c r="AR17" s="317">
        <v>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14.62</v>
      </c>
      <c r="AP21" s="328">
        <v>15.77</v>
      </c>
      <c r="AQ21" s="329">
        <v>-1.1499999999999999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93.1</v>
      </c>
      <c r="AP22" s="333">
        <v>96</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614665</v>
      </c>
      <c r="AP32" s="342">
        <v>110950</v>
      </c>
      <c r="AQ32" s="343">
        <v>107318</v>
      </c>
      <c r="AR32" s="344">
        <v>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v>192</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v>281</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2382</v>
      </c>
      <c r="AP35" s="342">
        <v>430</v>
      </c>
      <c r="AQ35" s="343">
        <v>22732</v>
      </c>
      <c r="AR35" s="344">
        <v>-98.1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17811</v>
      </c>
      <c r="AP36" s="342">
        <v>3215</v>
      </c>
      <c r="AQ36" s="343">
        <v>3735</v>
      </c>
      <c r="AR36" s="344">
        <v>-13.9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v>5140</v>
      </c>
      <c r="AP37" s="342">
        <v>928</v>
      </c>
      <c r="AQ37" s="343">
        <v>1596</v>
      </c>
      <c r="AR37" s="344">
        <v>-41.9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518</v>
      </c>
      <c r="AP38" s="345" t="s">
        <v>518</v>
      </c>
      <c r="AQ38" s="346">
        <v>19</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t="s">
        <v>518</v>
      </c>
      <c r="AP39" s="342" t="s">
        <v>518</v>
      </c>
      <c r="AQ39" s="343">
        <v>-5126</v>
      </c>
      <c r="AR39" s="344" t="s">
        <v>518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-425966</v>
      </c>
      <c r="AP40" s="342">
        <v>-76889</v>
      </c>
      <c r="AQ40" s="343">
        <v>-92432</v>
      </c>
      <c r="AR40" s="344">
        <v>-16.8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214032</v>
      </c>
      <c r="AP41" s="342">
        <v>38634</v>
      </c>
      <c r="AQ41" s="343">
        <v>38314</v>
      </c>
      <c r="AR41" s="344">
        <v>0.8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607709</v>
      </c>
      <c r="AN51" s="364">
        <v>98670</v>
      </c>
      <c r="AO51" s="365">
        <v>13.1</v>
      </c>
      <c r="AP51" s="366">
        <v>175675</v>
      </c>
      <c r="AQ51" s="367">
        <v>0.6</v>
      </c>
      <c r="AR51" s="368">
        <v>12.5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392411</v>
      </c>
      <c r="AN52" s="372">
        <v>63713</v>
      </c>
      <c r="AO52" s="373">
        <v>33.200000000000003</v>
      </c>
      <c r="AP52" s="374">
        <v>87698</v>
      </c>
      <c r="AQ52" s="375">
        <v>10</v>
      </c>
      <c r="AR52" s="376">
        <v>23.2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553111</v>
      </c>
      <c r="AN53" s="364">
        <v>92370</v>
      </c>
      <c r="AO53" s="365">
        <v>-6.4</v>
      </c>
      <c r="AP53" s="366">
        <v>162193</v>
      </c>
      <c r="AQ53" s="367">
        <v>-7.7</v>
      </c>
      <c r="AR53" s="368">
        <v>1.3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376073</v>
      </c>
      <c r="AN54" s="372">
        <v>62804</v>
      </c>
      <c r="AO54" s="373">
        <v>-1.4</v>
      </c>
      <c r="AP54" s="374">
        <v>79985</v>
      </c>
      <c r="AQ54" s="375">
        <v>-8.8000000000000007</v>
      </c>
      <c r="AR54" s="376">
        <v>7.4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635162</v>
      </c>
      <c r="AN55" s="364">
        <v>108723</v>
      </c>
      <c r="AO55" s="365">
        <v>17.7</v>
      </c>
      <c r="AP55" s="366">
        <v>168868</v>
      </c>
      <c r="AQ55" s="367">
        <v>4.0999999999999996</v>
      </c>
      <c r="AR55" s="368">
        <v>13.6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431717</v>
      </c>
      <c r="AN56" s="372">
        <v>73899</v>
      </c>
      <c r="AO56" s="373">
        <v>17.7</v>
      </c>
      <c r="AP56" s="374">
        <v>79360</v>
      </c>
      <c r="AQ56" s="375">
        <v>-0.8</v>
      </c>
      <c r="AR56" s="376">
        <v>18.5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530478</v>
      </c>
      <c r="AN57" s="364">
        <v>93658</v>
      </c>
      <c r="AO57" s="365">
        <v>-13.9</v>
      </c>
      <c r="AP57" s="366">
        <v>202870</v>
      </c>
      <c r="AQ57" s="367">
        <v>20.100000000000001</v>
      </c>
      <c r="AR57" s="368">
        <v>-34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294993</v>
      </c>
      <c r="AN58" s="372">
        <v>52082</v>
      </c>
      <c r="AO58" s="373">
        <v>-29.5</v>
      </c>
      <c r="AP58" s="374">
        <v>79735</v>
      </c>
      <c r="AQ58" s="375">
        <v>0.5</v>
      </c>
      <c r="AR58" s="376">
        <v>-30</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891300</v>
      </c>
      <c r="AN59" s="364">
        <v>160884</v>
      </c>
      <c r="AO59" s="365">
        <v>71.8</v>
      </c>
      <c r="AP59" s="366">
        <v>167497</v>
      </c>
      <c r="AQ59" s="367">
        <v>-17.399999999999999</v>
      </c>
      <c r="AR59" s="368">
        <v>89.2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445975</v>
      </c>
      <c r="AN60" s="372">
        <v>80501</v>
      </c>
      <c r="AO60" s="373">
        <v>54.6</v>
      </c>
      <c r="AP60" s="374">
        <v>82571</v>
      </c>
      <c r="AQ60" s="375">
        <v>3.6</v>
      </c>
      <c r="AR60" s="376">
        <v>51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643552</v>
      </c>
      <c r="AN61" s="379">
        <v>110861</v>
      </c>
      <c r="AO61" s="380">
        <v>16.5</v>
      </c>
      <c r="AP61" s="381">
        <v>175421</v>
      </c>
      <c r="AQ61" s="382">
        <v>-0.1</v>
      </c>
      <c r="AR61" s="368">
        <v>16.600000000000001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388234</v>
      </c>
      <c r="AN62" s="372">
        <v>66600</v>
      </c>
      <c r="AO62" s="373">
        <v>14.9</v>
      </c>
      <c r="AP62" s="374">
        <v>81870</v>
      </c>
      <c r="AQ62" s="375">
        <v>0.9</v>
      </c>
      <c r="AR62" s="376">
        <v>14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UtN2wbx1gVZr5pTp6PmkEsv4zK/KG56mzpixmiMuNYHQ2CgLRKVIozuNaC0NK2n9ZttQzWn369tWBrvxlMfQA==" saltValue="bDqJJOvaQv7e0jzmOMV2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2"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ts9VaCBTxHyB6nc2r9R0ImRsrOk+cLj0H0fJnbNbRyXss4xdLsuPAKkVffVlbuq1x7lW3pJQVKjYbekKSOug==" saltValue="cH8QVqL7afdR9GU2j+wX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FDjlC0EkNSmOKC8ZZUXm6IIW3orma99RRCNtvHe9YQcv4uVGD8qTYoa8fdGICHuroTPDI8ylJnLPB5iaGt+7g==" saltValue="e2LZcYs2x1IInpzlPOtK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25.61</v>
      </c>
      <c r="G47" s="12">
        <v>28.17</v>
      </c>
      <c r="H47" s="12">
        <v>32.89</v>
      </c>
      <c r="I47" s="12">
        <v>37.28</v>
      </c>
      <c r="J47" s="13">
        <v>40.1</v>
      </c>
    </row>
    <row r="48" spans="2:10" ht="57.75" customHeight="1" x14ac:dyDescent="0.15">
      <c r="B48" s="14"/>
      <c r="C48" s="1234" t="s">
        <v>4</v>
      </c>
      <c r="D48" s="1234"/>
      <c r="E48" s="1235"/>
      <c r="F48" s="15">
        <v>6.12</v>
      </c>
      <c r="G48" s="16">
        <v>7.92</v>
      </c>
      <c r="H48" s="16">
        <v>5.49</v>
      </c>
      <c r="I48" s="16">
        <v>2.88</v>
      </c>
      <c r="J48" s="17">
        <v>3.86</v>
      </c>
    </row>
    <row r="49" spans="2:10" ht="57.75" customHeight="1" thickBot="1" x14ac:dyDescent="0.2">
      <c r="B49" s="18"/>
      <c r="C49" s="1236" t="s">
        <v>5</v>
      </c>
      <c r="D49" s="1236"/>
      <c r="E49" s="1237"/>
      <c r="F49" s="19">
        <v>0.61</v>
      </c>
      <c r="G49" s="20">
        <v>1.98</v>
      </c>
      <c r="H49" s="20" t="s">
        <v>565</v>
      </c>
      <c r="I49" s="20" t="s">
        <v>566</v>
      </c>
      <c r="J49" s="21">
        <v>0.89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AJ7ri5620VhngMa8YItVu79LbJjc9+OBwpCWwmuG7lSA1J3md3rfZoguND8OO84ybJl5XZGes9hehMzPDO2Hw==" saltValue="xyztrDpFTPHkXYc2P/SI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2020-08-21T01:54:59Z</cp:lastPrinted>
  <dcterms:created xsi:type="dcterms:W3CDTF">2020-02-10T02:18:31Z</dcterms:created>
  <dcterms:modified xsi:type="dcterms:W3CDTF">2020-09-17T07:34:20Z</dcterms:modified>
  <cp:category/>
</cp:coreProperties>
</file>