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01user\Downloads\"/>
    </mc:Choice>
  </mc:AlternateContent>
  <bookViews>
    <workbookView xWindow="240" yWindow="6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6" i="9" l="1"/>
  <c r="BG35" i="9"/>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C37" i="9"/>
  <c r="CO36" i="9"/>
  <c r="AM36" i="9"/>
  <c r="CO35" i="9"/>
  <c r="AM35" i="9"/>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AM34" i="9" l="1"/>
  <c r="BE34" i="9" s="1"/>
  <c r="BE35" i="9" l="1"/>
  <c r="BE36" i="9" s="1"/>
  <c r="BW34" i="9"/>
  <c r="BW35" i="9" s="1"/>
  <c r="BW36" i="9" s="1"/>
  <c r="BW37" i="9" s="1"/>
  <c r="BW38" i="9" s="1"/>
  <c r="BW39" i="9" s="1"/>
  <c r="BW40" i="9" s="1"/>
  <c r="BW41" i="9" s="1"/>
  <c r="BW42" i="9" s="1"/>
  <c r="BW43" i="9" s="1"/>
  <c r="CO34" i="9" l="1"/>
</calcChain>
</file>

<file path=xl/sharedStrings.xml><?xml version="1.0" encoding="utf-8"?>
<sst xmlns="http://schemas.openxmlformats.org/spreadsheetml/2006/main" count="1121" uniqueCount="575">
  <si>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</si>
  <si>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</si>
  <si>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</si>
  <si>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</si>
  <si>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</si>
  <si>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</si>
  <si>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</si>
  <si>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</si>
  <si>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</si>
  <si>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</si>
  <si>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</si>
  <si>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</si>
  <si>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</si>
  <si>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</si>
  <si>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</si>
  <si>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</si>
  <si>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</si>
  <si>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</si>
  <si>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</si>
  <si>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</si>
  <si>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</si>
  <si>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</si>
  <si>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</si>
  <si>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</si>
  <si>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</si>
  <si>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</si>
  <si>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</si>
  <si>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</si>
  <si>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</si>
  <si>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</si>
  <si>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</si>
  <si>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</si>
  <si>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</si>
  <si>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</si>
  <si>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</si>
  <si>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</si>
  <si>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</si>
  <si>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</si>
  <si>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</si>
  <si>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</si>
  <si>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</si>
  <si>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</si>
  <si>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</si>
  <si>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</si>
  <si>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</si>
  <si>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</si>
  <si>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</si>
  <si>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</si>
  <si>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</si>
  <si>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</si>
  <si>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</si>
  <si>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</si>
  <si>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</si>
  <si>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</si>
  <si>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</si>
  <si>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</si>
  <si>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</si>
  <si>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</si>
  <si>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</si>
  <si>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</si>
  <si>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</si>
  <si>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</si>
  <si>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</si>
  <si>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</si>
  <si>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</si>
  <si>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</si>
  <si>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</si>
  <si>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</si>
  <si>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</si>
  <si>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</si>
  <si>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Ⅳ－０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</si>
  <si>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</si>
  <si>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</si>
  <si>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</si>
  <si>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</si>
  <si>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</si>
  <si>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</si>
  <si>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</si>
  <si>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</si>
  <si>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</si>
  <si>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</si>
  <si>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</si>
  <si>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</si>
  <si>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南部町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</si>
  <si>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</si>
  <si>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</si>
  <si>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</si>
  <si>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</si>
  <si>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</si>
  <si>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</si>
  <si>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</si>
  <si>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</si>
  <si>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</si>
  <si>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</si>
  <si>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</si>
  <si>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</si>
  <si>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</si>
  <si>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</si>
  <si>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</si>
  <si>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</si>
  <si>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</si>
  <si>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</si>
  <si>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</si>
  <si>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</si>
  <si>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</si>
  <si>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</si>
  <si>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</si>
  <si>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</si>
  <si>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</si>
  <si>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</si>
  <si>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</si>
  <si>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</si>
  <si>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</si>
  <si>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</si>
  <si>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</si>
  <si>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</si>
  <si>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</si>
  <si>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</si>
  <si>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</si>
  <si>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</si>
  <si>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</si>
  <si>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</si>
  <si>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</si>
  <si>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</si>
  <si>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</si>
  <si>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</si>
  <si>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</si>
  <si>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</si>
  <si>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</si>
  <si>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</si>
  <si>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</si>
  <si>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</si>
  <si>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</si>
  <si>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</si>
  <si>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</si>
  <si>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</si>
  <si>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</si>
  <si>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</si>
  <si>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</si>
  <si>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</si>
  <si>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</si>
  <si>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</si>
  <si>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</si>
  <si>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</si>
  <si>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</si>
  <si>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</si>
  <si>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</si>
  <si>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</si>
  <si>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</si>
  <si>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</si>
  <si>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</si>
  <si>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</si>
  <si>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</si>
  <si>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</si>
  <si>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</si>
  <si>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</si>
  <si>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</si>
  <si>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</si>
  <si>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</si>
  <si>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</si>
  <si>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</si>
  <si>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</si>
  <si>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</si>
  <si>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</si>
  <si>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</si>
  <si>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</si>
  <si>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</si>
  <si>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</si>
  <si>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</si>
  <si>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</si>
  <si>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</si>
  <si>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</si>
  <si>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</si>
  <si>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</si>
  <si>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</si>
  <si>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</si>
  <si>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</si>
  <si>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</si>
  <si>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</si>
  <si>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</si>
  <si>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</si>
  <si>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</si>
  <si>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</si>
  <si>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</si>
  <si>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</si>
  <si>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</si>
  <si>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</si>
  <si>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</si>
  <si>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</si>
  <si>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</si>
  <si>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</si>
  <si>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</si>
  <si>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</si>
  <si>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</si>
  <si>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</si>
  <si>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</si>
  <si>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</si>
  <si>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青森県南部町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</si>
  <si>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</si>
  <si>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</si>
  <si>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</si>
  <si>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</si>
  <si>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</si>
  <si>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</si>
  <si>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</si>
  <si>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</si>
  <si>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</si>
  <si>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</si>
  <si>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</si>
  <si>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</si>
  <si>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</si>
  <si>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</si>
  <si>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</si>
  <si>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</si>
  <si>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</si>
  <si>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</si>
  <si>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</si>
  <si>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</si>
  <si>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</si>
  <si>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</si>
  <si>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</si>
  <si>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</si>
  <si>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</si>
  <si>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</si>
  <si>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</si>
  <si>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</si>
  <si>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</si>
  <si>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</si>
  <si>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</si>
  <si>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</si>
  <si>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</si>
  <si>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</si>
  <si>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</si>
  <si>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</si>
  <si>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</si>
  <si>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</si>
  <si>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</si>
  <si>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</si>
  <si>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</si>
  <si>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</si>
  <si>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</si>
  <si>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</si>
  <si>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</si>
  <si>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</si>
  <si>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</si>
  <si>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</si>
  <si>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</si>
  <si>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</si>
  <si>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</si>
  <si>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</si>
  <si>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</si>
  <si>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</si>
  <si>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</si>
  <si>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</si>
  <si>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</si>
  <si>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</si>
  <si>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</si>
  <si>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</si>
  <si>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</si>
  <si>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</si>
  <si>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</si>
  <si>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</si>
  <si>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</si>
  <si>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</si>
  <si>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</si>
  <si>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</si>
  <si>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</si>
  <si>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</si>
  <si>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</si>
  <si>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</si>
  <si>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</si>
  <si>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</si>
  <si>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</si>
  <si>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</si>
  <si>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</si>
  <si>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</si>
  <si>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</si>
  <si>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</si>
  <si>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</si>
  <si>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</si>
  <si>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</si>
  <si>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</si>
  <si>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</si>
  <si>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</si>
  <si>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</si>
  <si>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</si>
  <si>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</si>
  <si>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</si>
  <si>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</si>
  <si>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</si>
  <si>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</si>
  <si>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</si>
  <si>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</si>
  <si>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</si>
  <si>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</si>
  <si>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</si>
  <si>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</si>
  <si>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</si>
  <si>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</si>
  <si>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</si>
  <si>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</si>
  <si>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</si>
  <si>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</si>
  <si>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</si>
  <si>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</si>
  <si>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</si>
  <si>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</si>
  <si>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</si>
  <si>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</si>
  <si>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</si>
  <si>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</si>
  <si>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</si>
  <si>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</si>
  <si>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</si>
  <si>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</si>
  <si>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</si>
  <si>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</si>
  <si>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</si>
  <si>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介護サービス</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</si>
  <si>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</si>
  <si>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</si>
  <si>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</si>
  <si>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</si>
  <si>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</si>
  <si>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</si>
  <si>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</si>
  <si>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</si>
  <si>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</si>
  <si>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</si>
  <si>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</si>
  <si>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</si>
  <si>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</si>
  <si>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</si>
  <si>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</si>
  <si>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</si>
  <si>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</si>
  <si>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</si>
  <si>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</si>
  <si>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</si>
  <si>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</si>
  <si>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</si>
  <si>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</si>
  <si>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</si>
  <si>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</si>
  <si>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</si>
  <si>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</si>
  <si>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青森県南部町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</si>
  <si>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</si>
  <si>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</si>
  <si>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</si>
  <si>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</si>
  <si>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</si>
  <si>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</si>
  <si>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</si>
  <si>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</si>
  <si>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</si>
  <si>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</si>
  <si>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</si>
  <si>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</si>
  <si>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</si>
  <si>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</si>
  <si>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</si>
  <si>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</si>
  <si>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</si>
  <si>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</si>
  <si>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</si>
  <si>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</si>
  <si>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南部町学校給食センター特別会計</t>
    <phoneticPr fontId="5"/>
  </si>
  <si>
    <t>南部町農林漁業体験実習館事業特別会計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</si>
  <si>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</si>
  <si>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</si>
  <si>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</si>
  <si>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</si>
  <si>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</si>
  <si>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</si>
  <si>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</si>
  <si>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</si>
  <si>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</si>
  <si>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</si>
  <si>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</si>
  <si>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</si>
  <si>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</si>
  <si>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南部町国民健康保険特別会計</t>
    <phoneticPr fontId="5"/>
  </si>
  <si>
    <t>南部町介護保険特別会計</t>
    <phoneticPr fontId="5"/>
  </si>
  <si>
    <t>南部町後期高齢者医療特別会計</t>
    <phoneticPr fontId="5"/>
  </si>
  <si>
    <t>南部町介護サービス事業特別会計</t>
    <phoneticPr fontId="5"/>
  </si>
  <si>
    <t>南部町介護老人保健施設特別会計</t>
    <phoneticPr fontId="5"/>
  </si>
  <si>
    <t>南部町病院事業会計</t>
    <phoneticPr fontId="5"/>
  </si>
  <si>
    <t>法適用企業</t>
    <phoneticPr fontId="5"/>
  </si>
  <si>
    <t>南部町営地方卸売市場特別会計</t>
    <phoneticPr fontId="5"/>
  </si>
  <si>
    <t>法非適用企業</t>
    <phoneticPr fontId="5"/>
  </si>
  <si>
    <t>南部町公共下水道事業特別会計</t>
    <phoneticPr fontId="5"/>
  </si>
  <si>
    <t>南部町農業集落排水事業特別会計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</si>
  <si>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</si>
  <si>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</si>
  <si>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</si>
  <si>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</si>
  <si>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</si>
  <si>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</si>
  <si>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</si>
  <si>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</si>
  <si>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</si>
  <si>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</si>
  <si>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</si>
  <si>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</si>
  <si>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</si>
  <si>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</si>
  <si>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</si>
  <si>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</si>
  <si>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</si>
  <si>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</si>
  <si>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</si>
  <si>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</si>
  <si>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</si>
  <si>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</si>
  <si>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</si>
  <si>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</si>
  <si>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</si>
  <si>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</si>
  <si>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</si>
  <si>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</si>
  <si>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</si>
  <si>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</si>
  <si>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</si>
  <si>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</si>
  <si>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</si>
  <si>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</si>
  <si>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</si>
  <si>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</si>
  <si>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</si>
  <si>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</si>
  <si>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</si>
  <si>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</si>
  <si>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</si>
  <si>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</si>
  <si>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</si>
  <si>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</si>
  <si>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</si>
  <si>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</si>
  <si>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</si>
  <si>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</si>
  <si>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</si>
  <si>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</si>
  <si>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</si>
  <si>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</si>
  <si>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</si>
  <si>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</si>
  <si>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</si>
  <si>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病院事業会計</t>
    <phoneticPr fontId="5"/>
  </si>
  <si>
    <t>(Ｆ)</t>
    <phoneticPr fontId="5"/>
  </si>
  <si>
    <t>介護老人保健施設特別会計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</si>
  <si>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</si>
  <si>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</si>
  <si>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</si>
  <si>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</si>
  <si>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</si>
  <si>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</si>
  <si>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</si>
  <si>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</si>
  <si>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</si>
  <si>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</si>
  <si>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</si>
  <si>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</si>
  <si>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</si>
  <si>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</si>
  <si>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</si>
  <si>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</si>
  <si>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</si>
  <si>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</si>
  <si>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</si>
  <si>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</si>
  <si>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</si>
  <si>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</si>
  <si>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</si>
  <si>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</si>
  <si>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</si>
  <si>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</si>
  <si>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</si>
  <si>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</si>
  <si>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</si>
  <si>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</si>
  <si>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</si>
  <si>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</si>
  <si>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</si>
  <si>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</si>
  <si>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</si>
  <si>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</si>
  <si>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</si>
  <si>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</si>
  <si>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</si>
  <si>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</si>
  <si>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</si>
  <si>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</si>
  <si>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</si>
  <si>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</si>
  <si>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</si>
  <si>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</si>
  <si>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</si>
  <si>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</si>
  <si>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</si>
  <si>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</si>
  <si>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</si>
  <si>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</si>
  <si>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</si>
  <si>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</si>
  <si>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</si>
  <si>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</si>
  <si>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</si>
  <si>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</si>
  <si>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</si>
  <si>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</si>
  <si>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</si>
  <si>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</si>
  <si>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</si>
  <si>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</si>
  <si>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</si>
  <si>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</si>
  <si>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</si>
  <si>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</si>
  <si>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</si>
  <si>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</si>
  <si>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</si>
  <si>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</si>
  <si>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</si>
  <si>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</si>
  <si>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</si>
  <si>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</si>
  <si>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</si>
  <si>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</si>
  <si>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</si>
  <si>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</si>
  <si>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</si>
  <si>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0.54</t>
  </si>
  <si>
    <t>▲ 1.15</t>
  </si>
  <si>
    <t>南部町病院事業会計</t>
  </si>
  <si>
    <t>一般会計</t>
  </si>
  <si>
    <t>南部町国民健康保険特別会計</t>
  </si>
  <si>
    <t>南部町介護保険特別会計</t>
  </si>
  <si>
    <t>南部町営地方卸売市場特別会計</t>
  </si>
  <si>
    <t>南部町介護老人保健施設特別会計</t>
  </si>
  <si>
    <t>南部町農林漁業体験実習館事業特別会計</t>
  </si>
  <si>
    <t>南部町学校給食センター特別会計</t>
  </si>
  <si>
    <t>その他会計（赤字）</t>
  </si>
  <si>
    <t>その他会計（黒字）</t>
  </si>
  <si>
    <t>八戸地域広域市町村圏事務組合</t>
    <rPh sb="0" eb="2">
      <t>ハチノヘ</t>
    </rPh>
    <rPh sb="2" eb="4">
      <t>チイキ</t>
    </rPh>
    <rPh sb="4" eb="6">
      <t>コウイキ</t>
    </rPh>
    <rPh sb="6" eb="9">
      <t>シチョウソン</t>
    </rPh>
    <rPh sb="9" eb="10">
      <t>ケン</t>
    </rPh>
    <rPh sb="10" eb="12">
      <t>ジム</t>
    </rPh>
    <rPh sb="12" eb="14">
      <t>クミアイ</t>
    </rPh>
    <phoneticPr fontId="30"/>
  </si>
  <si>
    <t>三戸郡福祉事務組合</t>
    <rPh sb="0" eb="3">
      <t>サンノヘグン</t>
    </rPh>
    <rPh sb="3" eb="5">
      <t>フクシ</t>
    </rPh>
    <rPh sb="5" eb="7">
      <t>ジム</t>
    </rPh>
    <rPh sb="7" eb="9">
      <t>クミアイ</t>
    </rPh>
    <phoneticPr fontId="30"/>
  </si>
  <si>
    <t>三戸地区環境整備事務組合</t>
    <rPh sb="0" eb="2">
      <t>サンノヘ</t>
    </rPh>
    <rPh sb="2" eb="4">
      <t>チク</t>
    </rPh>
    <rPh sb="4" eb="6">
      <t>カンキョウ</t>
    </rPh>
    <rPh sb="6" eb="8">
      <t>セイビ</t>
    </rPh>
    <rPh sb="8" eb="10">
      <t>ジム</t>
    </rPh>
    <rPh sb="10" eb="12">
      <t>クミアイ</t>
    </rPh>
    <phoneticPr fontId="30"/>
  </si>
  <si>
    <t>八戸圏域水道企業団</t>
    <rPh sb="0" eb="2">
      <t>ハチノヘ</t>
    </rPh>
    <rPh sb="2" eb="4">
      <t>ケンイキ</t>
    </rPh>
    <rPh sb="4" eb="6">
      <t>スイドウ</t>
    </rPh>
    <rPh sb="6" eb="8">
      <t>キギョウ</t>
    </rPh>
    <rPh sb="8" eb="9">
      <t>ダン</t>
    </rPh>
    <phoneticPr fontId="30"/>
  </si>
  <si>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30"/>
  </si>
  <si>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30"/>
  </si>
  <si>
    <t>青森県市町村総合事務組合</t>
    <rPh sb="0" eb="3">
      <t>アオモリケン</t>
    </rPh>
    <rPh sb="3" eb="6">
      <t>シチョウソン</t>
    </rPh>
    <rPh sb="6" eb="8">
      <t>ソウゴウ</t>
    </rPh>
    <rPh sb="8" eb="10">
      <t>ジム</t>
    </rPh>
    <rPh sb="10" eb="12">
      <t>クミアイ</t>
    </rPh>
    <phoneticPr fontId="30"/>
  </si>
  <si>
    <t>青森県市町村職員退職組合</t>
    <rPh sb="0" eb="3">
      <t>アオモリケン</t>
    </rPh>
    <rPh sb="3" eb="6">
      <t>シチョウソン</t>
    </rPh>
    <rPh sb="6" eb="8">
      <t>ショクイン</t>
    </rPh>
    <rPh sb="8" eb="10">
      <t>タイショク</t>
    </rPh>
    <rPh sb="10" eb="12">
      <t>クミアイ</t>
    </rPh>
    <phoneticPr fontId="30"/>
  </si>
  <si>
    <t>田子高原広域事務組合</t>
    <rPh sb="0" eb="2">
      <t>タッコ</t>
    </rPh>
    <rPh sb="2" eb="4">
      <t>コウゲン</t>
    </rPh>
    <rPh sb="4" eb="6">
      <t>コウイキ</t>
    </rPh>
    <rPh sb="6" eb="8">
      <t>ジム</t>
    </rPh>
    <rPh sb="8" eb="10">
      <t>クミアイ</t>
    </rPh>
    <phoneticPr fontId="30"/>
  </si>
  <si>
    <t>青森県交通災害共済組合</t>
    <rPh sb="0" eb="3">
      <t>アオモリケン</t>
    </rPh>
    <rPh sb="3" eb="5">
      <t>コウツウ</t>
    </rPh>
    <rPh sb="5" eb="7">
      <t>サイガイ</t>
    </rPh>
    <rPh sb="7" eb="9">
      <t>キョウサイ</t>
    </rPh>
    <rPh sb="9" eb="11">
      <t>クミアイ</t>
    </rPh>
    <phoneticPr fontId="30"/>
  </si>
  <si>
    <t>南部町健康増進公社</t>
    <rPh sb="0" eb="3">
      <t>ナンブチョウ</t>
    </rPh>
    <rPh sb="3" eb="5">
      <t>ケンコウ</t>
    </rPh>
    <rPh sb="5" eb="7">
      <t>ゾウシン</t>
    </rPh>
    <rPh sb="7" eb="9">
      <t>コウシャ</t>
    </rPh>
    <phoneticPr fontId="30"/>
  </si>
  <si>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</si>
  <si>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</si>
  <si>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</si>
  <si>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</si>
  <si>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</si>
  <si>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</si>
  <si>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</si>
  <si>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</si>
  <si>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</si>
  <si>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が低い状況にあるのは、町村合併以降、老朽化している施設の統廃合や更新を計画的に取り組んでいることによるものと推測され、将来負担比率については、繰上償還や基金積立を積極的に実施していることによるものと推測される。</t>
    <rPh sb="1" eb="3">
      <t>ユウケイ</t>
    </rPh>
    <rPh sb="3" eb="5">
      <t>コテイ</t>
    </rPh>
    <rPh sb="5" eb="7">
      <t>シサン</t>
    </rPh>
    <rPh sb="7" eb="9">
      <t>ゲンカ</t>
    </rPh>
    <rPh sb="9" eb="11">
      <t>ショウキャク</t>
    </rPh>
    <rPh sb="11" eb="12">
      <t>リツ</t>
    </rPh>
    <rPh sb="13" eb="14">
      <t>ヒク</t>
    </rPh>
    <rPh sb="15" eb="17">
      <t>ジョウキョウ</t>
    </rPh>
    <rPh sb="23" eb="25">
      <t>チョウソン</t>
    </rPh>
    <rPh sb="25" eb="27">
      <t>ガッペイ</t>
    </rPh>
    <rPh sb="27" eb="29">
      <t>イコウ</t>
    </rPh>
    <rPh sb="30" eb="33">
      <t>ロウキュウカ</t>
    </rPh>
    <rPh sb="37" eb="39">
      <t>シセツ</t>
    </rPh>
    <rPh sb="40" eb="43">
      <t>トウハイゴウ</t>
    </rPh>
    <rPh sb="44" eb="46">
      <t>コウシン</t>
    </rPh>
    <rPh sb="47" eb="50">
      <t>ケイカクテキ</t>
    </rPh>
    <rPh sb="51" eb="52">
      <t>ト</t>
    </rPh>
    <rPh sb="53" eb="54">
      <t>ク</t>
    </rPh>
    <rPh sb="66" eb="68">
      <t>スイソク</t>
    </rPh>
    <rPh sb="71" eb="73">
      <t>ショウライ</t>
    </rPh>
    <rPh sb="73" eb="75">
      <t>フタン</t>
    </rPh>
    <rPh sb="75" eb="77">
      <t>ヒリツ</t>
    </rPh>
    <rPh sb="83" eb="85">
      <t>クリアゲ</t>
    </rPh>
    <rPh sb="85" eb="87">
      <t>ショウカン</t>
    </rPh>
    <rPh sb="88" eb="90">
      <t>キキン</t>
    </rPh>
    <rPh sb="90" eb="92">
      <t>ツミタテ</t>
    </rPh>
    <rPh sb="93" eb="96">
      <t>セッキョクテキ</t>
    </rPh>
    <rPh sb="97" eb="99">
      <t>ジッシ</t>
    </rPh>
    <rPh sb="111" eb="113">
      <t>スイソク</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</si>
  <si>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</si>
  <si>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</si>
  <si>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</si>
  <si>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</si>
  <si>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</si>
  <si>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</si>
  <si>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</si>
  <si>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て高いものの、将来負担比率は低くなっている。これは、繰上償還と基金積立を積極的に実施していることによるものである。今後、下水道整備事業に係る新発債の発行により公営企業債の元利償還金に対する繰出金の増加が見込まれるため、普通会計の新発債の発行抑制を実施し、公債費の適正化に取り組んでいく必要がある。</t>
    <rPh sb="1" eb="3">
      <t>ジッシツ</t>
    </rPh>
    <rPh sb="3" eb="6">
      <t>コウサイヒ</t>
    </rPh>
    <rPh sb="6" eb="8">
      <t>ヒリツ</t>
    </rPh>
    <rPh sb="9" eb="11">
      <t>ルイジ</t>
    </rPh>
    <rPh sb="11" eb="13">
      <t>ダンタイ</t>
    </rPh>
    <rPh sb="14" eb="16">
      <t>ヒカク</t>
    </rPh>
    <rPh sb="18" eb="19">
      <t>タカ</t>
    </rPh>
    <rPh sb="24" eb="26">
      <t>ショウライ</t>
    </rPh>
    <rPh sb="26" eb="28">
      <t>フタン</t>
    </rPh>
    <rPh sb="28" eb="30">
      <t>ヒリツ</t>
    </rPh>
    <rPh sb="31" eb="32">
      <t>ヒク</t>
    </rPh>
    <rPh sb="43" eb="45">
      <t>クリアゲ</t>
    </rPh>
    <rPh sb="45" eb="47">
      <t>ショウカン</t>
    </rPh>
    <rPh sb="48" eb="50">
      <t>キキン</t>
    </rPh>
    <rPh sb="50" eb="52">
      <t>ツミタテ</t>
    </rPh>
    <rPh sb="53" eb="56">
      <t>セッキョクテキ</t>
    </rPh>
    <rPh sb="57" eb="59">
      <t>ジッシ</t>
    </rPh>
    <rPh sb="74" eb="76">
      <t>コンゴ</t>
    </rPh>
    <rPh sb="77" eb="80">
      <t>ゲスイドウ</t>
    </rPh>
    <rPh sb="80" eb="82">
      <t>セイビ</t>
    </rPh>
    <rPh sb="82" eb="84">
      <t>ジギョウ</t>
    </rPh>
    <rPh sb="85" eb="86">
      <t>カカ</t>
    </rPh>
    <rPh sb="87" eb="88">
      <t>シン</t>
    </rPh>
    <rPh sb="88" eb="89">
      <t>ハツ</t>
    </rPh>
    <rPh sb="89" eb="90">
      <t>サイ</t>
    </rPh>
    <rPh sb="91" eb="93">
      <t>ハッコウ</t>
    </rPh>
    <rPh sb="96" eb="98">
      <t>コウエイ</t>
    </rPh>
    <rPh sb="98" eb="100">
      <t>キギョウ</t>
    </rPh>
    <rPh sb="100" eb="101">
      <t>サイ</t>
    </rPh>
    <rPh sb="102" eb="104">
      <t>ガンリ</t>
    </rPh>
    <rPh sb="104" eb="107">
      <t>ショウカンキン</t>
    </rPh>
    <rPh sb="108" eb="109">
      <t>タイ</t>
    </rPh>
    <rPh sb="111" eb="113">
      <t>クリダ</t>
    </rPh>
    <rPh sb="113" eb="114">
      <t>キン</t>
    </rPh>
    <rPh sb="115" eb="117">
      <t>ゾウカ</t>
    </rPh>
    <rPh sb="118" eb="120">
      <t>ミコ</t>
    </rPh>
    <rPh sb="126" eb="128">
      <t>フツウ</t>
    </rPh>
    <rPh sb="128" eb="130">
      <t>カイケイ</t>
    </rPh>
    <rPh sb="131" eb="132">
      <t>シン</t>
    </rPh>
    <rPh sb="132" eb="133">
      <t>ハツ</t>
    </rPh>
    <rPh sb="133" eb="134">
      <t>サイ</t>
    </rPh>
    <rPh sb="135" eb="137">
      <t>ハッコウ</t>
    </rPh>
    <rPh sb="137" eb="139">
      <t>ヨクセイ</t>
    </rPh>
    <rPh sb="140" eb="142">
      <t>ジッシ</t>
    </rPh>
    <rPh sb="144" eb="147">
      <t>コウサイヒ</t>
    </rPh>
    <rPh sb="148" eb="150">
      <t>テキセイ</t>
    </rPh>
    <rPh sb="150" eb="151">
      <t>カ</t>
    </rPh>
    <rPh sb="152" eb="153">
      <t>ト</t>
    </rPh>
    <rPh sb="154" eb="155">
      <t>ク</t>
    </rPh>
    <rPh sb="159" eb="161">
      <t>ヒツヨウ</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</si>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</sst>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79181</c:v>
                </c:pt>
                <c:pt idx="1">
                  <c:v>118124</c:v>
                </c:pt>
                <c:pt idx="2">
                  <c:v>101693</c:v>
                </c:pt>
                <c:pt idx="3">
                  <c:v>96635</c:v>
                </c:pt>
                <c:pt idx="4">
                  <c:v>97062</c:v>
                </c:pt>
              </c:numCache>
            </c:numRef>
          </c:val>
          <c:smooth val="0"/>
          <c:extLst>
            <c:ext xmlns:c16="http://schemas.microsoft.com/office/drawing/2014/chart" uri="{C3380CC4-5D6E-409C-BE32-E72D297353CC}">
              <c16:uniqueId val="{00000000-A767-477C-BBA7-C79045DE20C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46061</c:v>
                </c:pt>
                <c:pt idx="1">
                  <c:v>50415</c:v>
                </c:pt>
                <c:pt idx="2">
                  <c:v>85272</c:v>
                </c:pt>
                <c:pt idx="3">
                  <c:v>58503</c:v>
                </c:pt>
                <c:pt idx="4">
                  <c:v>61588</c:v>
                </c:pt>
              </c:numCache>
            </c:numRef>
          </c:val>
          <c:smooth val="0"/>
          <c:extLst>
            <c:ext xmlns:c16="http://schemas.microsoft.com/office/drawing/2014/chart" uri="{C3380CC4-5D6E-409C-BE32-E72D297353CC}">
              <c16:uniqueId val="{00000001-A767-477C-BBA7-C79045DE20CE}"/>
            </c:ext>
          </c:extLst>
        </c:ser>
        <c:dLbls>
          <c:showLegendKey val="0"/>
          <c:showVal val="0"/>
          <c:showCatName val="0"/>
          <c:showSerName val="0"/>
          <c:showPercent val="0"/>
          <c:showBubbleSize val="0"/>
        </c:dLbls>
        <c:marker val="1"/>
        <c:smooth val="0"/>
        <c:axId val="95824512"/>
        <c:axId val="95826688"/>
      </c:lineChart>
      <c:catAx>
        <c:axId val="958245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826688"/>
        <c:crosses val="autoZero"/>
        <c:auto val="1"/>
        <c:lblAlgn val="ctr"/>
        <c:lblOffset val="100"/>
        <c:tickLblSkip val="1"/>
        <c:tickMarkSkip val="1"/>
        <c:noMultiLvlLbl val="0"/>
      </c:catAx>
      <c:valAx>
        <c:axId val="9582668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8245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2.96</c:v>
                </c:pt>
                <c:pt idx="1">
                  <c:v>2.84</c:v>
                </c:pt>
                <c:pt idx="2">
                  <c:v>3.82</c:v>
                </c:pt>
                <c:pt idx="3">
                  <c:v>4</c:v>
                </c:pt>
                <c:pt idx="4">
                  <c:v>4.7300000000000004</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14.2</c:v>
                </c:pt>
                <c:pt idx="1">
                  <c:v>14.26</c:v>
                </c:pt>
                <c:pt idx="2">
                  <c:v>15.81</c:v>
                </c:pt>
                <c:pt idx="3">
                  <c:v>18.03</c:v>
                </c:pt>
                <c:pt idx="4">
                  <c:v>21.45</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03138432"/>
        <c:axId val="1031403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-0.54</c:v>
                </c:pt>
                <c:pt idx="1">
                  <c:v>-1.1499999999999999</c:v>
                </c:pt>
                <c:pt idx="2">
                  <c:v>3.71</c:v>
                </c:pt>
                <c:pt idx="3">
                  <c:v>3.98</c:v>
                </c:pt>
                <c:pt idx="4">
                  <c:v>0.56000000000000005</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03138432"/>
        <c:axId val="103140352"/>
      </c:lineChart>
      <c:catAx>
        <c:axId val="103138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3140352"/>
        <c:crosses val="autoZero"/>
        <c:auto val="1"/>
        <c:lblAlgn val="ctr"/>
        <c:lblOffset val="100"/>
        <c:tickLblSkip val="1"/>
        <c:tickMarkSkip val="1"/>
        <c:noMultiLvlLbl val="0"/>
      </c:catAx>
      <c:valAx>
        <c:axId val="103140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138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0.53</c:v>
                </c:pt>
                <c:pt idx="2">
                  <c:v>#N/A</c:v>
                </c:pt>
                <c:pt idx="3">
                  <c:v>0.1</c:v>
                </c:pt>
                <c:pt idx="4">
                  <c:v>#N/A</c:v>
                </c:pt>
                <c:pt idx="5">
                  <c:v>0.1</c:v>
                </c:pt>
                <c:pt idx="6">
                  <c:v>#N/A</c:v>
                </c:pt>
                <c:pt idx="7">
                  <c:v>0.13</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南部町学校給食センター特別会計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南部町農林漁業体験実習館事業特別会計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南部町介護老人保健施設特別会計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7.0000000000000007E-2</c:v>
                </c:pt>
                <c:pt idx="2">
                  <c:v>#N/A</c:v>
                </c:pt>
                <c:pt idx="3">
                  <c:v>0.08</c:v>
                </c:pt>
                <c:pt idx="4">
                  <c:v>#N/A</c:v>
                </c:pt>
                <c:pt idx="5">
                  <c:v>0.13</c:v>
                </c:pt>
                <c:pt idx="6">
                  <c:v>#N/A</c:v>
                </c:pt>
                <c:pt idx="7">
                  <c:v>0</c:v>
                </c:pt>
                <c:pt idx="8">
                  <c:v>#N/A</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南部町営地方卸売市場特別会計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0.04</c:v>
                </c:pt>
                <c:pt idx="2">
                  <c:v>#N/A</c:v>
                </c:pt>
                <c:pt idx="3">
                  <c:v>0.02</c:v>
                </c:pt>
                <c:pt idx="4">
                  <c:v>#N/A</c:v>
                </c:pt>
                <c:pt idx="5">
                  <c:v>0.15</c:v>
                </c:pt>
                <c:pt idx="6">
                  <c:v>#N/A</c:v>
                </c:pt>
                <c:pt idx="7">
                  <c:v>0.16</c:v>
                </c:pt>
                <c:pt idx="8">
                  <c:v>#N/A</c:v>
                </c:pt>
                <c:pt idx="9">
                  <c:v>0.02</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南部町介護保険特別会計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0.18</c:v>
                </c:pt>
                <c:pt idx="2">
                  <c:v>#N/A</c:v>
                </c:pt>
                <c:pt idx="3">
                  <c:v>0</c:v>
                </c:pt>
                <c:pt idx="4">
                  <c:v>#N/A</c:v>
                </c:pt>
                <c:pt idx="5">
                  <c:v>0.24</c:v>
                </c:pt>
                <c:pt idx="6">
                  <c:v>#N/A</c:v>
                </c:pt>
                <c:pt idx="7">
                  <c:v>0.54</c:v>
                </c:pt>
                <c:pt idx="8">
                  <c:v>#N/A</c:v>
                </c:pt>
                <c:pt idx="9">
                  <c:v>0.33</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南部町国民健康保険特別会計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0.64</c:v>
                </c:pt>
                <c:pt idx="2">
                  <c:v>#N/A</c:v>
                </c:pt>
                <c:pt idx="3">
                  <c:v>0.56000000000000005</c:v>
                </c:pt>
                <c:pt idx="4">
                  <c:v>#N/A</c:v>
                </c:pt>
                <c:pt idx="5">
                  <c:v>0.53</c:v>
                </c:pt>
                <c:pt idx="6">
                  <c:v>#N/A</c:v>
                </c:pt>
                <c:pt idx="7">
                  <c:v>0.02</c:v>
                </c:pt>
                <c:pt idx="8">
                  <c:v>#N/A</c:v>
                </c:pt>
                <c:pt idx="9">
                  <c:v>0.64</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2.89</c:v>
                </c:pt>
                <c:pt idx="2">
                  <c:v>#N/A</c:v>
                </c:pt>
                <c:pt idx="3">
                  <c:v>2.76</c:v>
                </c:pt>
                <c:pt idx="4">
                  <c:v>#N/A</c:v>
                </c:pt>
                <c:pt idx="5">
                  <c:v>3.76</c:v>
                </c:pt>
                <c:pt idx="6">
                  <c:v>#N/A</c:v>
                </c:pt>
                <c:pt idx="7">
                  <c:v>3.94</c:v>
                </c:pt>
                <c:pt idx="8">
                  <c:v>#N/A</c:v>
                </c:pt>
                <c:pt idx="9">
                  <c:v>4.72</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南部町病院事業会計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13.21</c:v>
                </c:pt>
                <c:pt idx="2">
                  <c:v>#N/A</c:v>
                </c:pt>
                <c:pt idx="3">
                  <c:v>11.64</c:v>
                </c:pt>
                <c:pt idx="4">
                  <c:v>#N/A</c:v>
                </c:pt>
                <c:pt idx="5">
                  <c:v>12.94</c:v>
                </c:pt>
                <c:pt idx="6">
                  <c:v>#N/A</c:v>
                </c:pt>
                <c:pt idx="7">
                  <c:v>13.99</c:v>
                </c:pt>
                <c:pt idx="8">
                  <c:v>#N/A</c:v>
                </c:pt>
                <c:pt idx="9">
                  <c:v>15.14</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03324288"/>
        <c:axId val="103330176"/>
      </c:barChart>
      <c:catAx>
        <c:axId val="103324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330176"/>
        <c:crosses val="autoZero"/>
        <c:auto val="1"/>
        <c:lblAlgn val="ctr"/>
        <c:lblOffset val="100"/>
        <c:tickLblSkip val="1"/>
        <c:tickMarkSkip val="1"/>
        <c:noMultiLvlLbl val="0"/>
      </c:catAx>
      <c:valAx>
        <c:axId val="103330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3242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1428</c:v>
                </c:pt>
                <c:pt idx="5">
                  <c:v>1459</c:v>
                </c:pt>
                <c:pt idx="8">
                  <c:v>1538</c:v>
                </c:pt>
                <c:pt idx="11">
                  <c:v>1509</c:v>
                </c:pt>
                <c:pt idx="14">
                  <c:v>1460</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93</c:v>
                </c:pt>
                <c:pt idx="3">
                  <c:v>81</c:v>
                </c:pt>
                <c:pt idx="6">
                  <c:v>77</c:v>
                </c:pt>
                <c:pt idx="9">
                  <c:v>68</c:v>
                </c:pt>
                <c:pt idx="12">
                  <c:v>69</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260</c:v>
                </c:pt>
                <c:pt idx="3">
                  <c:v>267</c:v>
                </c:pt>
                <c:pt idx="6">
                  <c:v>276</c:v>
                </c:pt>
                <c:pt idx="9">
                  <c:v>288</c:v>
                </c:pt>
                <c:pt idx="12">
                  <c:v>284</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1912</c:v>
                </c:pt>
                <c:pt idx="3">
                  <c:v>1855</c:v>
                </c:pt>
                <c:pt idx="6">
                  <c:v>1843</c:v>
                </c:pt>
                <c:pt idx="9">
                  <c:v>1721</c:v>
                </c:pt>
                <c:pt idx="12">
                  <c:v>1634</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78550912"/>
        <c:axId val="785612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838</c:v>
                </c:pt>
                <c:pt idx="2">
                  <c:v>#N/A</c:v>
                </c:pt>
                <c:pt idx="3">
                  <c:v>#N/A</c:v>
                </c:pt>
                <c:pt idx="4">
                  <c:v>745</c:v>
                </c:pt>
                <c:pt idx="5">
                  <c:v>#N/A</c:v>
                </c:pt>
                <c:pt idx="6">
                  <c:v>#N/A</c:v>
                </c:pt>
                <c:pt idx="7">
                  <c:v>658</c:v>
                </c:pt>
                <c:pt idx="8">
                  <c:v>#N/A</c:v>
                </c:pt>
                <c:pt idx="9">
                  <c:v>#N/A</c:v>
                </c:pt>
                <c:pt idx="10">
                  <c:v>568</c:v>
                </c:pt>
                <c:pt idx="11">
                  <c:v>#N/A</c:v>
                </c:pt>
                <c:pt idx="12">
                  <c:v>#N/A</c:v>
                </c:pt>
                <c:pt idx="13">
                  <c:v>527</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78550912"/>
        <c:axId val="78561280"/>
      </c:lineChart>
      <c:catAx>
        <c:axId val="78550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8561280"/>
        <c:crosses val="autoZero"/>
        <c:auto val="1"/>
        <c:lblAlgn val="ctr"/>
        <c:lblOffset val="100"/>
        <c:tickLblSkip val="1"/>
        <c:tickMarkSkip val="1"/>
        <c:noMultiLvlLbl val="0"/>
      </c:catAx>
      <c:valAx>
        <c:axId val="78561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8550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12859</c:v>
                </c:pt>
                <c:pt idx="5">
                  <c:v>13567</c:v>
                </c:pt>
                <c:pt idx="8">
                  <c:v>12973</c:v>
                </c:pt>
                <c:pt idx="11">
                  <c:v>12650</c:v>
                </c:pt>
                <c:pt idx="14">
                  <c:v>12055</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503</c:v>
                </c:pt>
                <c:pt idx="5">
                  <c:v>453</c:v>
                </c:pt>
                <c:pt idx="8">
                  <c:v>379</c:v>
                </c:pt>
                <c:pt idx="11">
                  <c:v>320</c:v>
                </c:pt>
                <c:pt idx="14">
                  <c:v>260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6096</c:v>
                </c:pt>
                <c:pt idx="5">
                  <c:v>6942</c:v>
                </c:pt>
                <c:pt idx="8">
                  <c:v>7502</c:v>
                </c:pt>
                <c:pt idx="11">
                  <c:v>8213</c:v>
                </c:pt>
                <c:pt idx="14">
                  <c:v>8716</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1929</c:v>
                </c:pt>
                <c:pt idx="3">
                  <c:v>1688</c:v>
                </c:pt>
                <c:pt idx="6">
                  <c:v>1555</c:v>
                </c:pt>
                <c:pt idx="9">
                  <c:v>1459</c:v>
                </c:pt>
                <c:pt idx="12">
                  <c:v>1360</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519</c:v>
                </c:pt>
                <c:pt idx="3">
                  <c:v>468</c:v>
                </c:pt>
                <c:pt idx="6">
                  <c:v>479</c:v>
                </c:pt>
                <c:pt idx="9">
                  <c:v>452</c:v>
                </c:pt>
                <c:pt idx="12">
                  <c:v>406</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3945</c:v>
                </c:pt>
                <c:pt idx="3">
                  <c:v>4626</c:v>
                </c:pt>
                <c:pt idx="6">
                  <c:v>4403</c:v>
                </c:pt>
                <c:pt idx="9">
                  <c:v>4317</c:v>
                </c:pt>
                <c:pt idx="12">
                  <c:v>4304</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15050</c:v>
                </c:pt>
                <c:pt idx="3">
                  <c:v>14750</c:v>
                </c:pt>
                <c:pt idx="6">
                  <c:v>14187</c:v>
                </c:pt>
                <c:pt idx="9">
                  <c:v>13289</c:v>
                </c:pt>
                <c:pt idx="12">
                  <c:v>12529</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03199488"/>
        <c:axId val="1032014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1985</c:v>
                </c:pt>
                <c:pt idx="2">
                  <c:v>#N/A</c:v>
                </c:pt>
                <c:pt idx="3">
                  <c:v>#N/A</c:v>
                </c:pt>
                <c:pt idx="4">
                  <c:v>570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03199488"/>
        <c:axId val="103201408"/>
      </c:lineChart>
      <c:catAx>
        <c:axId val="103199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3201408"/>
        <c:crosses val="autoZero"/>
        <c:auto val="1"/>
        <c:lblAlgn val="ctr"/>
        <c:lblOffset val="100"/>
        <c:tickLblSkip val="1"/>
        <c:tickMarkSkip val="1"/>
        <c:noMultiLvlLbl val="0"/>
      </c:catAx>
      <c:valAx>
        <c:axId val="103201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199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{16A1C41A-A181-47B5-93E0-6C8817DB3851}</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{4BF8238E-B370-4CE7-99FB-6B58CA54053B}</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{1FA02988-804C-489F-85A2-AD76E9493B77}</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{3036F7C0-E439-4ACC-BCC9-B8C68A8A2FCE}</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{B57673AB-F32B-4C39-B93F-6108D1AAF60C}</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45.9</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{F60B2277-4D7A-47A0-A3F7-E409BAB62574}</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{1C19A81E-9568-4D6A-9860-40C214D22EB5}</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{86C80C2B-17EC-4B28-A45F-6F72AA995C56}</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{B8DE46CA-93DD-4901-B438-7DFC0893E6BB}</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{AC3838A8-E246-4A50-B7B1-2981AE526B1A}</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55.8</c:v>
                </c:pt>
              </c:numCache>
            </c:numRef>
          </c:xVal>
          <c:yVal>
            <c:numRef>
              <c:f>公会計指標分析・財政指標組合せ分析表!$K$55:$O$55</c:f>
              <c:numCache>
                <c:formatCode>#,##0.0;"▲ "#,##0.0</c:formatCode>
                <c:ptCount val="5"/>
                <c:pt idx="3">
                  <c:v>37.200000000000003</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68618240"/>
        <c:axId val="168632704"/>
      </c:scatterChart>
      <c:valAx>
        <c:axId val="168618240"/>
        <c:scaling>
          <c:orientation val="minMax"/>
          <c:max val="67"/>
          <c:min val="44.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8632704"/>
        <c:crosses val="autoZero"/>
        <c:crossBetween val="midCat"/>
      </c:valAx>
      <c:valAx>
        <c:axId val="168632704"/>
        <c:scaling>
          <c:orientation val="minMax"/>
          <c:max val="44.7"/>
          <c:min val="29.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86182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{4E5A4152-F706-4790-9C1B-6844CA52F4F4}</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{FB68E645-B8CD-433D-94F1-62DAABDEA449}</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{8381C45C-E3CE-49D8-A78E-67B64F7B0169}</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{59F87C85-EFC4-4945-B2AE-86B483837204}</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{F3F18486-440D-4D35-813C-A706168E823F}</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14.5</c:v>
                </c:pt>
                <c:pt idx="1">
                  <c:v>13.3</c:v>
                </c:pt>
                <c:pt idx="2">
                  <c:v>12.1</c:v>
                </c:pt>
                <c:pt idx="3">
                  <c:v>10.6</c:v>
                </c:pt>
                <c:pt idx="4">
                  <c:v>9.6999999999999993</c:v>
                </c:pt>
              </c:numCache>
            </c:numRef>
          </c:xVal>
          <c:yVal>
            <c:numRef>
              <c:f>公会計指標分析・財政指標組合せ分析表!$K$73:$O$73</c:f>
              <c:numCache>
                <c:formatCode>#,##0.0;"▲ "#,##0.0</c:formatCode>
                <c:ptCount val="5"/>
                <c:pt idx="0">
                  <c:v>32.200000000000003</c:v>
                </c:pt>
                <c:pt idx="1">
                  <c:v>9.1</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{DE6EA4D5-8C22-41F8-AF10-F40EA80775B2}</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{3F02B50B-03F2-40C2-BB65-F0B8D8BCA4EA}</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{E47F43C3-749D-400A-865A-33DE17D4A882}</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{E7265F60-A5DA-470A-B709-2609176B74AE}</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{C0616B6F-D4DB-40F6-9B87-6CCA499C7E9A}</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13.3</c:v>
                </c:pt>
                <c:pt idx="1">
                  <c:v>12.4</c:v>
                </c:pt>
                <c:pt idx="2">
                  <c:v>11.2</c:v>
                </c:pt>
                <c:pt idx="3">
                  <c:v>10.1</c:v>
                </c:pt>
                <c:pt idx="4">
                  <c:v>9.1</c:v>
                </c:pt>
              </c:numCache>
            </c:numRef>
          </c:xVal>
          <c:yVal>
            <c:numRef>
              <c:f>公会計指標分析・財政指標組合せ分析表!$K$77:$O$77</c:f>
              <c:numCache>
                <c:formatCode>#,##0.0;"▲ "#,##0.0</c:formatCode>
                <c:ptCount val="5"/>
                <c:pt idx="0">
                  <c:v>72</c:v>
                </c:pt>
                <c:pt idx="1">
                  <c:v>58.8</c:v>
                </c:pt>
                <c:pt idx="2">
                  <c:v>49.7</c:v>
                </c:pt>
                <c:pt idx="3">
                  <c:v>37.200000000000003</c:v>
                </c:pt>
                <c:pt idx="4">
                  <c:v>24</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68691968"/>
        <c:axId val="168714624"/>
      </c:scatterChart>
      <c:valAx>
        <c:axId val="168691968"/>
        <c:scaling>
          <c:orientation val="minMax"/>
          <c:max val="15"/>
          <c:min val="8.6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8714624"/>
        <c:crosses val="autoZero"/>
        <c:crossBetween val="midCat"/>
      </c:valAx>
      <c:valAx>
        <c:axId val="168714624"/>
        <c:scaling>
          <c:orientation val="minMax"/>
          <c:max val="83"/>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869196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青森県南部町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300" b="0" i="0" baseline="0">
              <a:solidFill>
                <a:schemeClr val="dk1"/>
              </a:solidFill>
              <a:effectLst/>
              <a:latin typeface="+mn-lt"/>
              <a:ea typeface="+mn-ea"/>
              <a:cs typeface="+mn-cs"/>
            </a:rPr>
            <a:t>　普通会計の元利償還金は、</a:t>
          </a:r>
          <a:r>
            <a:rPr lang="en-US" altLang="ja-JP" sz="1300" b="0" i="0" baseline="0">
              <a:solidFill>
                <a:schemeClr val="dk1"/>
              </a:solidFill>
              <a:effectLst/>
              <a:latin typeface="+mn-lt"/>
              <a:ea typeface="+mn-ea"/>
              <a:cs typeface="+mn-cs"/>
            </a:rPr>
            <a:t>87</a:t>
          </a:r>
          <a:r>
            <a:rPr lang="ja-JP" altLang="ja-JP" sz="1300" b="0" i="0" baseline="0">
              <a:solidFill>
                <a:schemeClr val="dk1"/>
              </a:solidFill>
              <a:effectLst/>
              <a:latin typeface="+mn-lt"/>
              <a:ea typeface="+mn-ea"/>
              <a:cs typeface="+mn-cs"/>
            </a:rPr>
            <a:t>百万円の減額になっており、今後</a:t>
          </a:r>
          <a:r>
            <a:rPr lang="ja-JP" altLang="en-US" sz="1300" b="0" i="0" baseline="0">
              <a:solidFill>
                <a:schemeClr val="dk1"/>
              </a:solidFill>
              <a:effectLst/>
              <a:latin typeface="+mn-lt"/>
              <a:ea typeface="+mn-ea"/>
              <a:cs typeface="+mn-cs"/>
            </a:rPr>
            <a:t>も</a:t>
          </a:r>
          <a:r>
            <a:rPr lang="en-US" altLang="ja-JP" sz="1300" b="0" i="0" baseline="0">
              <a:solidFill>
                <a:schemeClr val="dk1"/>
              </a:solidFill>
              <a:effectLst/>
              <a:latin typeface="+mn-lt"/>
              <a:ea typeface="+mn-ea"/>
              <a:cs typeface="+mn-cs"/>
            </a:rPr>
            <a:t>50</a:t>
          </a:r>
          <a:r>
            <a:rPr lang="ja-JP" altLang="ja-JP" sz="1300" b="0" i="0" baseline="0">
              <a:solidFill>
                <a:schemeClr val="dk1"/>
              </a:solidFill>
              <a:effectLst/>
              <a:latin typeface="+mn-lt"/>
              <a:ea typeface="+mn-ea"/>
              <a:cs typeface="+mn-cs"/>
            </a:rPr>
            <a:t>百万円前後で減額していく見込だが、公営企業債の元利償還金に対する繰出金が、下水道整備事業に係る新発債の発行により増加する見込みである</a:t>
          </a:r>
          <a:r>
            <a:rPr lang="ja-JP" altLang="en-US" sz="1300" b="0" i="0" baseline="0">
              <a:solidFill>
                <a:schemeClr val="dk1"/>
              </a:solidFill>
              <a:effectLst/>
              <a:latin typeface="+mn-lt"/>
              <a:ea typeface="+mn-ea"/>
              <a:cs typeface="+mn-cs"/>
            </a:rPr>
            <a:t>ため、一般会計での新発債の発行抑制に努めていく</a:t>
          </a:r>
          <a:r>
            <a:rPr lang="ja-JP" altLang="ja-JP" sz="1300" b="0" i="0" baseline="0">
              <a:solidFill>
                <a:schemeClr val="dk1"/>
              </a:solidFill>
              <a:effectLst/>
              <a:latin typeface="+mn-lt"/>
              <a:ea typeface="+mn-ea"/>
              <a:cs typeface="+mn-cs"/>
            </a:rPr>
            <a:t>。</a:t>
          </a:r>
          <a:endParaRPr lang="ja-JP" altLang="ja-JP" sz="1300">
            <a:effectLst/>
          </a:endParaRPr>
        </a:p>
        <a:p>
          <a:pPr rtl="0" eaLnBrk="1" fontAlgn="auto" latinLnBrk="0" hangingPunct="1"/>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青森県南部町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300" b="0" i="0" baseline="0">
              <a:solidFill>
                <a:schemeClr val="dk1"/>
              </a:solidFill>
              <a:effectLst/>
              <a:latin typeface="+mn-lt"/>
              <a:ea typeface="+mn-ea"/>
              <a:cs typeface="+mn-cs"/>
            </a:rPr>
            <a:t>　将来負担額のうち、一般会計等に係る地方債の現在高は、繰上償還及び新規地方債の発行抑制により減額となっているほか、退職手当負担見込額も、退職者の一部不補充により減額となっている。</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充当可能財源等は将来の安定した財政運営に資することを目的とし、基金積立を積極的に実施していることから充当可能基金が増額となり、この結果将来負担比率の分子は大幅に減少してきている。</a:t>
          </a:r>
          <a:endParaRPr lang="en-US" altLang="ja-JP" sz="1300" b="0" i="0" baseline="0">
            <a:solidFill>
              <a:schemeClr val="dk1"/>
            </a:solidFill>
            <a:effectLst/>
            <a:latin typeface="+mn-lt"/>
            <a:ea typeface="+mn-ea"/>
            <a:cs typeface="+mn-cs"/>
          </a:endParaRPr>
        </a:p>
        <a:p>
          <a:pPr rtl="0" eaLnBrk="1" fontAlgn="auto" latinLnBrk="0" hangingPunct="1"/>
          <a:r>
            <a:rPr lang="ja-JP" altLang="en-US" sz="1300" b="0" i="0" baseline="0">
              <a:solidFill>
                <a:schemeClr val="dk1"/>
              </a:solidFill>
              <a:effectLst/>
              <a:latin typeface="+mn-lt"/>
              <a:ea typeface="+mn-ea"/>
              <a:cs typeface="+mn-cs"/>
            </a:rPr>
            <a:t>　今後も新規地方債の発行抑制により財政健全化に努める。</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青森県南部町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18,969
18,915
153.12
10,859,686
10,515,320
343,247
7,258,881
12,492,858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5" name="正方形/長方形 24"/>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6" name="正方形/長方形 25"/>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7" name="正方形/長方形 26"/>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9" name="円/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0" name="フローチャート :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5" name="テキスト ボックス 34"/>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6" name="テキスト ボックス 35"/>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7" name="テキスト ボックス 36"/>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8" name="テキスト ボックス 37"/>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9" name="正方形/長方形 38"/>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0" name="正方形/長方形 39"/>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1" name="正方形/長方形 40"/>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2" name="正方形/長方形 41"/>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3" name="正方形/長方形 42"/>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4" name="正方形/長方形 43"/>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5" name="正方形/長方形 44"/>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6" name="正方形/長方形 45"/>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7" name="正方形/長方形 46"/>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8" name="正方形/長方形 47"/>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9" name="正方形/長方形 48"/>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0" name="正方形/長方形 49"/>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1" name="テキスト ボックス 50"/>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類似団体と比較して低い状況にあるのは、町村合併以降、老朽化している施設の統廃合や更新を計画的に取り組んでいることによるものと推測される。</a:t>
          </a:r>
        </a:p>
      </xdr:txBody>
    </xdr:sp>
    <xdr:clientData/>
  </xdr:twoCellAnchor>
  <xdr:oneCellAnchor>
    <xdr:from>
      <xdr:col>1</xdr:col>
      <xdr:colOff>746125</xdr:colOff>
      <xdr:row>23</xdr:row>
      <xdr:rowOff>38100</xdr:rowOff>
    </xdr:from>
    <xdr:ext cx="349839" cy="225703"/>
    <xdr:sp macro="" textlink="">
      <xdr:nvSpPr>
        <xdr:cNvPr id="52" name="テキスト ボックス 51"/>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3" name="直線コネクタ 52"/>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4" name="テキスト ボックス 53"/>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42.0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5" name="直線コネクタ 54"/>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6" name="テキスト ボックス 55"/>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7" name="直線コネクタ 56"/>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8" name="テキスト ボックス 57"/>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48.0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9" name="直線コネクタ 58"/>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60" name="テキスト ボックス 59"/>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51.0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61" name="直線コネクタ 60"/>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62" name="テキスト ボックス 61"/>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3" name="直線コネクタ 62"/>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4" name="テキスト ボックス 63"/>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57.0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5" name="直線コネクタ 64"/>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6" name="テキスト ボックス 65"/>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8" name="テキスト ボックス 67"/>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63.0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32960</xdr:rowOff>
    </xdr:from>
    <xdr:to>
      <xdr:col>3</xdr:col>
      <xdr:colOff>1170940</xdr:colOff>
      <xdr:row>28</xdr:row>
      <xdr:rowOff>162983</xdr:rowOff>
    </xdr:to>
    <xdr:cxnSp macro="">
      <xdr:nvCxnSpPr>
        <xdr:cNvPr id="70" name="直線コネクタ 69"/>
        <xdr:cNvCxnSpPr/>
      </xdr:nvCxnSpPr>
      <xdr:spPr>
        <a:xfrm flipV="1">
          <a:off x="4760595" y="5271710"/>
          <a:ext cx="1270" cy="47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166810</xdr:rowOff>
    </xdr:from>
    <xdr:ext cx="405111" cy="259045"/>
    <xdr:sp macro="" textlink="">
      <xdr:nvSpPr>
        <xdr:cNvPr id="71" name="有形固定資産減価償却率最小値テキスト"/>
        <xdr:cNvSpPr txBox="1"/>
      </xdr:nvSpPr>
      <xdr:spPr>
        <a:xfrm>
          <a:off x="4813300" y="5748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55.3</a:t>
          </a:r>
          <a:endParaRPr kumimoji="1" lang="ja-JP" altLang="en-US" sz="1000" b="1">
            <a:latin typeface="ＭＳ Ｐゴシック"/>
          </a:endParaRPr>
        </a:p>
      </xdr:txBody>
    </xdr:sp>
    <xdr:clientData/>
  </xdr:oneCellAnchor>
  <xdr:twoCellAnchor>
    <xdr:from>
      <xdr:col>3</xdr:col>
      <xdr:colOff>1082675</xdr:colOff>
      <xdr:row>28</xdr:row>
      <xdr:rowOff>162983</xdr:rowOff>
    </xdr:from>
    <xdr:to>
      <xdr:col>3</xdr:col>
      <xdr:colOff>1260475</xdr:colOff>
      <xdr:row>28</xdr:row>
      <xdr:rowOff>162983</xdr:rowOff>
    </xdr:to>
    <xdr:cxnSp macro="">
      <xdr:nvCxnSpPr>
        <xdr:cNvPr id="72" name="直線コネクタ 71"/>
        <xdr:cNvCxnSpPr/>
      </xdr:nvCxnSpPr>
      <xdr:spPr>
        <a:xfrm>
          <a:off x="4673600" y="574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151087</xdr:rowOff>
    </xdr:from>
    <xdr:ext cx="405111" cy="259045"/>
    <xdr:sp macro="" textlink="">
      <xdr:nvSpPr>
        <xdr:cNvPr id="73" name="有形固定資産減価償却率最大値テキスト"/>
        <xdr:cNvSpPr txBox="1"/>
      </xdr:nvSpPr>
      <xdr:spPr>
        <a:xfrm>
          <a:off x="4813300" y="5046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3</xdr:col>
      <xdr:colOff>1082675</xdr:colOff>
      <xdr:row>26</xdr:row>
      <xdr:rowOff>32960</xdr:rowOff>
    </xdr:from>
    <xdr:to>
      <xdr:col>3</xdr:col>
      <xdr:colOff>1260475</xdr:colOff>
      <xdr:row>26</xdr:row>
      <xdr:rowOff>32960</xdr:rowOff>
    </xdr:to>
    <xdr:cxnSp macro="">
      <xdr:nvCxnSpPr>
        <xdr:cNvPr id="74" name="直線コネクタ 73"/>
        <xdr:cNvCxnSpPr/>
      </xdr:nvCxnSpPr>
      <xdr:spPr>
        <a:xfrm>
          <a:off x="4673600" y="5271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27</xdr:row>
      <xdr:rowOff>25599</xdr:rowOff>
    </xdr:from>
    <xdr:ext cx="405111" cy="259045"/>
    <xdr:sp macro="" textlink="">
      <xdr:nvSpPr>
        <xdr:cNvPr id="75" name="有形固定資産減価償却率平均値テキスト"/>
        <xdr:cNvSpPr txBox="1"/>
      </xdr:nvSpPr>
      <xdr:spPr>
        <a:xfrm>
          <a:off x="4813300" y="54357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twoCellAnchor>
    <xdr:from>
      <xdr:col>3</xdr:col>
      <xdr:colOff>1120775</xdr:colOff>
      <xdr:row>27</xdr:row>
      <xdr:rowOff>47172</xdr:rowOff>
    </xdr:from>
    <xdr:to>
      <xdr:col>3</xdr:col>
      <xdr:colOff>1222375</xdr:colOff>
      <xdr:row>27</xdr:row>
      <xdr:rowOff>148772</xdr:rowOff>
    </xdr:to>
    <xdr:sp macro="" textlink="">
      <xdr:nvSpPr>
        <xdr:cNvPr id="76" name="フローチャート : 判断 75"/>
        <xdr:cNvSpPr/>
      </xdr:nvSpPr>
      <xdr:spPr>
        <a:xfrm>
          <a:off x="4711700" y="545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60778</xdr:rowOff>
    </xdr:from>
    <xdr:to>
      <xdr:col>3</xdr:col>
      <xdr:colOff>511175</xdr:colOff>
      <xdr:row>28</xdr:row>
      <xdr:rowOff>162378</xdr:rowOff>
    </xdr:to>
    <xdr:sp macro="" textlink="">
      <xdr:nvSpPr>
        <xdr:cNvPr id="77" name="フローチャート : 判断 76"/>
        <xdr:cNvSpPr/>
      </xdr:nvSpPr>
      <xdr:spPr>
        <a:xfrm>
          <a:off x="4000500" y="564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34</xdr:row>
      <xdr:rowOff>49893</xdr:rowOff>
    </xdr:from>
    <xdr:to>
      <xdr:col>3</xdr:col>
      <xdr:colOff>511175</xdr:colOff>
      <xdr:row>34</xdr:row>
      <xdr:rowOff>151493</xdr:rowOff>
    </xdr:to>
    <xdr:sp macro="" textlink="">
      <xdr:nvSpPr>
        <xdr:cNvPr id="83" name="円/楕円 82"/>
        <xdr:cNvSpPr/>
      </xdr:nvSpPr>
      <xdr:spPr>
        <a:xfrm>
          <a:off x="4000500" y="666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27</xdr:row>
      <xdr:rowOff>7455</xdr:rowOff>
    </xdr:from>
    <xdr:ext cx="405111" cy="259045"/>
    <xdr:sp macro="" textlink="">
      <xdr:nvSpPr>
        <xdr:cNvPr id="84" name="n_1aveValue有形固定資産減価償却率"/>
        <xdr:cNvSpPr txBox="1"/>
      </xdr:nvSpPr>
      <xdr:spPr>
        <a:xfrm>
          <a:off x="3836043" y="5417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3</xdr:col>
      <xdr:colOff>245118</xdr:colOff>
      <xdr:row>34</xdr:row>
      <xdr:rowOff>142620</xdr:rowOff>
    </xdr:from>
    <xdr:ext cx="405111" cy="259045"/>
    <xdr:sp macro="" textlink="">
      <xdr:nvSpPr>
        <xdr:cNvPr id="85" name="n_1mainValue有形固定資産減価償却率"/>
        <xdr:cNvSpPr txBox="1"/>
      </xdr:nvSpPr>
      <xdr:spPr>
        <a:xfrm>
          <a:off x="3836043" y="6752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8" name="正方形/長方形 8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0" name="正方形/長方形 8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2" name="テキスト ボックス 9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青森県南部町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18,969
18,915
153.12
10,859,686
10,515,320
343,247
7,258,881
12,492,858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19050</xdr:rowOff>
    </xdr:from>
    <xdr:to>
      <xdr:col>6</xdr:col>
      <xdr:colOff>510540</xdr:colOff>
      <xdr:row>38</xdr:row>
      <xdr:rowOff>35052</xdr:rowOff>
    </xdr:to>
    <xdr:cxnSp macro="">
      <xdr:nvCxnSpPr>
        <xdr:cNvPr id="55" name="直線コネクタ 54"/>
        <xdr:cNvCxnSpPr/>
      </xdr:nvCxnSpPr>
      <xdr:spPr>
        <a:xfrm flipV="1">
          <a:off x="4634865" y="5676900"/>
          <a:ext cx="0" cy="873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38879</xdr:rowOff>
    </xdr:from>
    <xdr:ext cx="405111" cy="259045"/>
    <xdr:sp macro="" textlink="">
      <xdr:nvSpPr>
        <xdr:cNvPr id="56" name="【道路】&#10;有形固定資産減価償却率最小値テキスト"/>
        <xdr:cNvSpPr txBox="1"/>
      </xdr:nvSpPr>
      <xdr:spPr>
        <a:xfrm>
          <a:off x="4724400" y="6553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43.4</a:t>
          </a:r>
          <a:endParaRPr kumimoji="1" lang="ja-JP" altLang="en-US" sz="1000" b="1">
            <a:latin typeface="ＭＳ Ｐゴシック"/>
          </a:endParaRPr>
        </a:p>
      </xdr:txBody>
    </xdr:sp>
    <xdr:clientData/>
  </xdr:oneCellAnchor>
  <xdr:twoCellAnchor>
    <xdr:from>
      <xdr:col>6</xdr:col>
      <xdr:colOff>422275</xdr:colOff>
      <xdr:row>38</xdr:row>
      <xdr:rowOff>35052</xdr:rowOff>
    </xdr:from>
    <xdr:to>
      <xdr:col>6</xdr:col>
      <xdr:colOff>600075</xdr:colOff>
      <xdr:row>38</xdr:row>
      <xdr:rowOff>35052</xdr:rowOff>
    </xdr:to>
    <xdr:cxnSp macro="">
      <xdr:nvCxnSpPr>
        <xdr:cNvPr id="57" name="直線コネクタ 56"/>
        <xdr:cNvCxnSpPr/>
      </xdr:nvCxnSpPr>
      <xdr:spPr>
        <a:xfrm>
          <a:off x="4546600" y="655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137177</xdr:rowOff>
    </xdr:from>
    <xdr:ext cx="405111" cy="259045"/>
    <xdr:sp macro="" textlink="">
      <xdr:nvSpPr>
        <xdr:cNvPr id="58" name="【道路】&#10;有形固定資産減価償却率最大値テキスト"/>
        <xdr:cNvSpPr txBox="1"/>
      </xdr:nvSpPr>
      <xdr:spPr>
        <a:xfrm>
          <a:off x="47244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62.5</a:t>
          </a:r>
          <a:endParaRPr kumimoji="1" lang="ja-JP" altLang="en-US" sz="1000" b="1">
            <a:latin typeface="ＭＳ Ｐゴシック"/>
          </a:endParaRPr>
        </a:p>
      </xdr:txBody>
    </xdr:sp>
    <xdr:clientData/>
  </xdr:oneCellAnchor>
  <xdr:twoCellAnchor>
    <xdr:from>
      <xdr:col>6</xdr:col>
      <xdr:colOff>422275</xdr:colOff>
      <xdr:row>33</xdr:row>
      <xdr:rowOff>19050</xdr:rowOff>
    </xdr:from>
    <xdr:to>
      <xdr:col>6</xdr:col>
      <xdr:colOff>600075</xdr:colOff>
      <xdr:row>33</xdr:row>
      <xdr:rowOff>19050</xdr:rowOff>
    </xdr:to>
    <xdr:cxnSp macro="">
      <xdr:nvCxnSpPr>
        <xdr:cNvPr id="59" name="直線コネクタ 58"/>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63263</xdr:rowOff>
    </xdr:from>
    <xdr:ext cx="405111" cy="259045"/>
    <xdr:sp macro="" textlink="">
      <xdr:nvSpPr>
        <xdr:cNvPr id="60" name="【道路】&#10;有形固定資産減価償却率平均値テキスト"/>
        <xdr:cNvSpPr txBox="1"/>
      </xdr:nvSpPr>
      <xdr:spPr>
        <a:xfrm>
          <a:off x="4724400" y="58925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84836</xdr:rowOff>
    </xdr:from>
    <xdr:to>
      <xdr:col>6</xdr:col>
      <xdr:colOff>561975</xdr:colOff>
      <xdr:row>35</xdr:row>
      <xdr:rowOff>14986</xdr:rowOff>
    </xdr:to>
    <xdr:sp macro="" textlink="">
      <xdr:nvSpPr>
        <xdr:cNvPr id="61" name="フローチャート : 判断 60"/>
        <xdr:cNvSpPr/>
      </xdr:nvSpPr>
      <xdr:spPr>
        <a:xfrm>
          <a:off x="4584700" y="591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34</xdr:row>
      <xdr:rowOff>75692</xdr:rowOff>
    </xdr:from>
    <xdr:to>
      <xdr:col>5</xdr:col>
      <xdr:colOff>409575</xdr:colOff>
      <xdr:row>35</xdr:row>
      <xdr:rowOff>5842</xdr:rowOff>
    </xdr:to>
    <xdr:sp macro="" textlink="">
      <xdr:nvSpPr>
        <xdr:cNvPr id="62" name="フローチャート : 判断 61"/>
        <xdr:cNvSpPr/>
      </xdr:nvSpPr>
      <xdr:spPr>
        <a:xfrm>
          <a:off x="3746500" y="590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41</xdr:row>
      <xdr:rowOff>45974</xdr:rowOff>
    </xdr:from>
    <xdr:to>
      <xdr:col>5</xdr:col>
      <xdr:colOff>409575</xdr:colOff>
      <xdr:row>41</xdr:row>
      <xdr:rowOff>147574</xdr:rowOff>
    </xdr:to>
    <xdr:sp macro="" textlink="">
      <xdr:nvSpPr>
        <xdr:cNvPr id="68" name="円/楕円 67"/>
        <xdr:cNvSpPr/>
      </xdr:nvSpPr>
      <xdr:spPr>
        <a:xfrm>
          <a:off x="3746500" y="707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33</xdr:row>
      <xdr:rowOff>22369</xdr:rowOff>
    </xdr:from>
    <xdr:ext cx="405111" cy="259045"/>
    <xdr:sp macro="" textlink="">
      <xdr:nvSpPr>
        <xdr:cNvPr id="69" name="n_1aveValue【道路】&#10;有形固定資産減価償却率"/>
        <xdr:cNvSpPr txBox="1"/>
      </xdr:nvSpPr>
      <xdr:spPr>
        <a:xfrm>
          <a:off x="3582043" y="568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138701</xdr:rowOff>
    </xdr:from>
    <xdr:ext cx="405111" cy="259045"/>
    <xdr:sp macro="" textlink="">
      <xdr:nvSpPr>
        <xdr:cNvPr id="70" name="n_1mainValue【道路】&#10;有形固定資産減価償却率"/>
        <xdr:cNvSpPr txBox="1"/>
      </xdr:nvSpPr>
      <xdr:spPr>
        <a:xfrm>
          <a:off x="3582043" y="716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2" name="テキスト ボックス 8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38</xdr:row>
      <xdr:rowOff>48277</xdr:rowOff>
    </xdr:from>
    <xdr:ext cx="595419" cy="259045"/>
    <xdr:sp macro="" textlink="">
      <xdr:nvSpPr>
        <xdr:cNvPr id="84" name="テキスト ボックス 83"/>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105427</xdr:rowOff>
    </xdr:from>
    <xdr:ext cx="595419" cy="259045"/>
    <xdr:sp macro="" textlink="">
      <xdr:nvSpPr>
        <xdr:cNvPr id="86" name="テキスト ボックス 85"/>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162577</xdr:rowOff>
    </xdr:from>
    <xdr:ext cx="595419" cy="259045"/>
    <xdr:sp macro="" textlink="">
      <xdr:nvSpPr>
        <xdr:cNvPr id="88" name="テキスト ボックス 87"/>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0" name="テキスト ボックス 8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35</xdr:row>
      <xdr:rowOff>37169</xdr:rowOff>
    </xdr:from>
    <xdr:to>
      <xdr:col>15</xdr:col>
      <xdr:colOff>180340</xdr:colOff>
      <xdr:row>41</xdr:row>
      <xdr:rowOff>12434</xdr:rowOff>
    </xdr:to>
    <xdr:cxnSp macro="">
      <xdr:nvCxnSpPr>
        <xdr:cNvPr id="92" name="直線コネクタ 91"/>
        <xdr:cNvCxnSpPr/>
      </xdr:nvCxnSpPr>
      <xdr:spPr>
        <a:xfrm flipV="1">
          <a:off x="10476865" y="6037919"/>
          <a:ext cx="0" cy="1003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16261</xdr:rowOff>
    </xdr:from>
    <xdr:ext cx="534377" cy="259045"/>
    <xdr:sp macro="" textlink="">
      <xdr:nvSpPr>
        <xdr:cNvPr id="93" name="【道路】&#10;一人当たり延長最小値テキスト"/>
        <xdr:cNvSpPr txBox="1"/>
      </xdr:nvSpPr>
      <xdr:spPr>
        <a:xfrm>
          <a:off x="10566400" y="704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26.447</a:t>
          </a:r>
          <a:endParaRPr kumimoji="1" lang="ja-JP" altLang="en-US" sz="1000" b="1">
            <a:latin typeface="ＭＳ Ｐゴシック"/>
          </a:endParaRPr>
        </a:p>
      </xdr:txBody>
    </xdr:sp>
    <xdr:clientData/>
  </xdr:oneCellAnchor>
  <xdr:twoCellAnchor>
    <xdr:from>
      <xdr:col>15</xdr:col>
      <xdr:colOff>92075</xdr:colOff>
      <xdr:row>41</xdr:row>
      <xdr:rowOff>12434</xdr:rowOff>
    </xdr:from>
    <xdr:to>
      <xdr:col>15</xdr:col>
      <xdr:colOff>269875</xdr:colOff>
      <xdr:row>41</xdr:row>
      <xdr:rowOff>12434</xdr:rowOff>
    </xdr:to>
    <xdr:cxnSp macro="">
      <xdr:nvCxnSpPr>
        <xdr:cNvPr id="94" name="直線コネクタ 93"/>
        <xdr:cNvCxnSpPr/>
      </xdr:nvCxnSpPr>
      <xdr:spPr>
        <a:xfrm>
          <a:off x="10388600" y="7041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155296</xdr:rowOff>
    </xdr:from>
    <xdr:ext cx="599010" cy="259045"/>
    <xdr:sp macro="" textlink="">
      <xdr:nvSpPr>
        <xdr:cNvPr id="95" name="【道路】&#10;一人当たり延長最大値テキスト"/>
        <xdr:cNvSpPr txBox="1"/>
      </xdr:nvSpPr>
      <xdr:spPr>
        <a:xfrm>
          <a:off x="10566400" y="5813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246.037</a:t>
          </a:r>
          <a:endParaRPr kumimoji="1" lang="ja-JP" altLang="en-US" sz="1000" b="1">
            <a:latin typeface="ＭＳ Ｐゴシック"/>
          </a:endParaRPr>
        </a:p>
      </xdr:txBody>
    </xdr:sp>
    <xdr:clientData/>
  </xdr:oneCellAnchor>
  <xdr:twoCellAnchor>
    <xdr:from>
      <xdr:col>15</xdr:col>
      <xdr:colOff>92075</xdr:colOff>
      <xdr:row>35</xdr:row>
      <xdr:rowOff>37169</xdr:rowOff>
    </xdr:from>
    <xdr:to>
      <xdr:col>15</xdr:col>
      <xdr:colOff>269875</xdr:colOff>
      <xdr:row>35</xdr:row>
      <xdr:rowOff>37169</xdr:rowOff>
    </xdr:to>
    <xdr:cxnSp macro="">
      <xdr:nvCxnSpPr>
        <xdr:cNvPr id="96" name="直線コネクタ 95"/>
        <xdr:cNvCxnSpPr/>
      </xdr:nvCxnSpPr>
      <xdr:spPr>
        <a:xfrm>
          <a:off x="10388600" y="603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46803</xdr:rowOff>
    </xdr:from>
    <xdr:ext cx="534377" cy="259045"/>
    <xdr:sp macro="" textlink="">
      <xdr:nvSpPr>
        <xdr:cNvPr id="97" name="【道路】&#10;一人当たり延長平均値テキスト"/>
        <xdr:cNvSpPr txBox="1"/>
      </xdr:nvSpPr>
      <xdr:spPr>
        <a:xfrm>
          <a:off x="10566400" y="6733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78.100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68376</xdr:rowOff>
    </xdr:from>
    <xdr:to>
      <xdr:col>15</xdr:col>
      <xdr:colOff>231775</xdr:colOff>
      <xdr:row>39</xdr:row>
      <xdr:rowOff>169976</xdr:rowOff>
    </xdr:to>
    <xdr:sp macro="" textlink="">
      <xdr:nvSpPr>
        <xdr:cNvPr id="98" name="フローチャート : 判断 97"/>
        <xdr:cNvSpPr/>
      </xdr:nvSpPr>
      <xdr:spPr>
        <a:xfrm>
          <a:off x="10426700" y="675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37109</xdr:rowOff>
    </xdr:from>
    <xdr:to>
      <xdr:col>14</xdr:col>
      <xdr:colOff>79375</xdr:colOff>
      <xdr:row>40</xdr:row>
      <xdr:rowOff>138709</xdr:rowOff>
    </xdr:to>
    <xdr:sp macro="" textlink="">
      <xdr:nvSpPr>
        <xdr:cNvPr id="99" name="フローチャート : 判断 98"/>
        <xdr:cNvSpPr/>
      </xdr:nvSpPr>
      <xdr:spPr>
        <a:xfrm>
          <a:off x="9588500" y="689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76497</xdr:rowOff>
    </xdr:from>
    <xdr:to>
      <xdr:col>14</xdr:col>
      <xdr:colOff>79375</xdr:colOff>
      <xdr:row>41</xdr:row>
      <xdr:rowOff>6647</xdr:rowOff>
    </xdr:to>
    <xdr:sp macro="" textlink="">
      <xdr:nvSpPr>
        <xdr:cNvPr id="105" name="円/楕円 104"/>
        <xdr:cNvSpPr/>
      </xdr:nvSpPr>
      <xdr:spPr>
        <a:xfrm>
          <a:off x="9588500" y="693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38</xdr:row>
      <xdr:rowOff>155236</xdr:rowOff>
    </xdr:from>
    <xdr:ext cx="534377" cy="259045"/>
    <xdr:sp macro="" textlink="">
      <xdr:nvSpPr>
        <xdr:cNvPr id="106" name="n_1aveValue【道路】&#10;一人当たり延長"/>
        <xdr:cNvSpPr txBox="1"/>
      </xdr:nvSpPr>
      <xdr:spPr>
        <a:xfrm>
          <a:off x="9359410" y="667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47.439</a:t>
          </a:r>
          <a:endParaRPr kumimoji="1" lang="ja-JP" altLang="en-US" sz="1000" b="1">
            <a:solidFill>
              <a:srgbClr val="000080"/>
            </a:solidFill>
            <a:latin typeface="ＭＳ Ｐゴシック"/>
          </a:endParaRPr>
        </a:p>
      </xdr:txBody>
    </xdr:sp>
    <xdr:clientData/>
  </xdr:oneCellAnchor>
  <xdr:oneCellAnchor>
    <xdr:from>
      <xdr:col>13</xdr:col>
      <xdr:colOff>434485</xdr:colOff>
      <xdr:row>40</xdr:row>
      <xdr:rowOff>169224</xdr:rowOff>
    </xdr:from>
    <xdr:ext cx="534377" cy="259045"/>
    <xdr:sp macro="" textlink="">
      <xdr:nvSpPr>
        <xdr:cNvPr id="107" name="n_1mainValue【道路】&#10;一人当たり延長"/>
        <xdr:cNvSpPr txBox="1"/>
      </xdr:nvSpPr>
      <xdr:spPr>
        <a:xfrm>
          <a:off x="9359410" y="702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38.824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8" name="正方形/長方形 10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9" name="正方形/長方形 10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0" name="正方形/長方形 10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1" name="正方形/長方形 11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2" name="正方形/長方形 11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3" name="正方形/長方形 11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4" name="正方形/長方形 11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5" name="正方形/長方形 11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6" name="テキスト ボックス 11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7" name="直線コネクタ 11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8" name="テキスト ボックス 11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19" name="直線コネクタ 118"/>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20" name="テキスト ボックス 119"/>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1" name="直線コネクタ 12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2" name="テキスト ボックス 12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23" name="直線コネクタ 122"/>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24" name="テキスト ボックス 123"/>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5" name="直線コネクタ 12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6" name="テキスト ボックス 12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2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57150</xdr:rowOff>
    </xdr:from>
    <xdr:to>
      <xdr:col>6</xdr:col>
      <xdr:colOff>510540</xdr:colOff>
      <xdr:row>63</xdr:row>
      <xdr:rowOff>22860</xdr:rowOff>
    </xdr:to>
    <xdr:cxnSp macro="">
      <xdr:nvCxnSpPr>
        <xdr:cNvPr id="128" name="直線コネクタ 127"/>
        <xdr:cNvCxnSpPr/>
      </xdr:nvCxnSpPr>
      <xdr:spPr>
        <a:xfrm flipV="1">
          <a:off x="4634865" y="965835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26687</xdr:rowOff>
    </xdr:from>
    <xdr:ext cx="405111" cy="259045"/>
    <xdr:sp macro="" textlink="">
      <xdr:nvSpPr>
        <xdr:cNvPr id="129" name="【橋りょう・トンネル】&#10;有形固定資産減価償却率最小値テキスト"/>
        <xdr:cNvSpPr txBox="1"/>
      </xdr:nvSpPr>
      <xdr:spPr>
        <a:xfrm>
          <a:off x="4724400" y="1082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6</xdr:col>
      <xdr:colOff>422275</xdr:colOff>
      <xdr:row>63</xdr:row>
      <xdr:rowOff>22860</xdr:rowOff>
    </xdr:from>
    <xdr:to>
      <xdr:col>6</xdr:col>
      <xdr:colOff>600075</xdr:colOff>
      <xdr:row>63</xdr:row>
      <xdr:rowOff>22860</xdr:rowOff>
    </xdr:to>
    <xdr:cxnSp macro="">
      <xdr:nvCxnSpPr>
        <xdr:cNvPr id="130" name="直線コネクタ 129"/>
        <xdr:cNvCxnSpPr/>
      </xdr:nvCxnSpPr>
      <xdr:spPr>
        <a:xfrm>
          <a:off x="4546600" y="1082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3827</xdr:rowOff>
    </xdr:from>
    <xdr:ext cx="405111" cy="259045"/>
    <xdr:sp macro="" textlink="">
      <xdr:nvSpPr>
        <xdr:cNvPr id="131" name="【橋りょう・トンネル】&#10;有形固定資産減価償却率最大値テキスト"/>
        <xdr:cNvSpPr txBox="1"/>
      </xdr:nvSpPr>
      <xdr:spPr>
        <a:xfrm>
          <a:off x="47244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6</xdr:col>
      <xdr:colOff>422275</xdr:colOff>
      <xdr:row>56</xdr:row>
      <xdr:rowOff>57150</xdr:rowOff>
    </xdr:from>
    <xdr:to>
      <xdr:col>6</xdr:col>
      <xdr:colOff>600075</xdr:colOff>
      <xdr:row>56</xdr:row>
      <xdr:rowOff>57150</xdr:rowOff>
    </xdr:to>
    <xdr:cxnSp macro="">
      <xdr:nvCxnSpPr>
        <xdr:cNvPr id="132" name="直線コネクタ 131"/>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64787</xdr:rowOff>
    </xdr:from>
    <xdr:ext cx="405111" cy="259045"/>
    <xdr:sp macro="" textlink="">
      <xdr:nvSpPr>
        <xdr:cNvPr id="133" name="【橋りょう・トンネル】&#10;有形固定資産減価償却率平均値テキスト"/>
        <xdr:cNvSpPr txBox="1"/>
      </xdr:nvSpPr>
      <xdr:spPr>
        <a:xfrm>
          <a:off x="4724400" y="1018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86360</xdr:rowOff>
    </xdr:from>
    <xdr:to>
      <xdr:col>6</xdr:col>
      <xdr:colOff>561975</xdr:colOff>
      <xdr:row>60</xdr:row>
      <xdr:rowOff>16510</xdr:rowOff>
    </xdr:to>
    <xdr:sp macro="" textlink="">
      <xdr:nvSpPr>
        <xdr:cNvPr id="134" name="フローチャート : 判断 133"/>
        <xdr:cNvSpPr/>
      </xdr:nvSpPr>
      <xdr:spPr>
        <a:xfrm>
          <a:off x="45847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132080</xdr:rowOff>
    </xdr:from>
    <xdr:to>
      <xdr:col>5</xdr:col>
      <xdr:colOff>409575</xdr:colOff>
      <xdr:row>61</xdr:row>
      <xdr:rowOff>62230</xdr:rowOff>
    </xdr:to>
    <xdr:sp macro="" textlink="">
      <xdr:nvSpPr>
        <xdr:cNvPr id="135" name="フローチャート : 判断 134"/>
        <xdr:cNvSpPr/>
      </xdr:nvSpPr>
      <xdr:spPr>
        <a:xfrm>
          <a:off x="3746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6" name="テキスト ボックス 13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7" name="テキスト ボックス 13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38" name="テキスト ボックス 13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39" name="テキスト ボックス 13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0" name="テキスト ボックス 13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34925</xdr:rowOff>
    </xdr:from>
    <xdr:to>
      <xdr:col>5</xdr:col>
      <xdr:colOff>409575</xdr:colOff>
      <xdr:row>63</xdr:row>
      <xdr:rowOff>136525</xdr:rowOff>
    </xdr:to>
    <xdr:sp macro="" textlink="">
      <xdr:nvSpPr>
        <xdr:cNvPr id="141" name="円/楕円 140"/>
        <xdr:cNvSpPr/>
      </xdr:nvSpPr>
      <xdr:spPr>
        <a:xfrm>
          <a:off x="3746500" y="1083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78757</xdr:rowOff>
    </xdr:from>
    <xdr:ext cx="405111" cy="259045"/>
    <xdr:sp macro="" textlink="">
      <xdr:nvSpPr>
        <xdr:cNvPr id="142" name="n_1aveValue【橋りょう・トンネル】&#10;有形固定資産減価償却率"/>
        <xdr:cNvSpPr txBox="1"/>
      </xdr:nvSpPr>
      <xdr:spPr>
        <a:xfrm>
          <a:off x="3582043"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127652</xdr:rowOff>
    </xdr:from>
    <xdr:ext cx="405111" cy="259045"/>
    <xdr:sp macro="" textlink="">
      <xdr:nvSpPr>
        <xdr:cNvPr id="143" name="n_1mainValue【橋りょう・トンネル】&#10;有形固定資産減価償却率"/>
        <xdr:cNvSpPr txBox="1"/>
      </xdr:nvSpPr>
      <xdr:spPr>
        <a:xfrm>
          <a:off x="3582043"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4" name="正方形/長方形 14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5" name="正方形/長方形 14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6" name="正方形/長方形 14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7" name="正方形/長方形 14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8" name="正方形/長方形 14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49" name="正方形/長方形 14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0" name="正方形/長方形 14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1" name="正方形/長方形 15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2" name="テキスト ボックス 15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3" name="直線コネクタ 15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4" name="直線コネクタ 15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5" name="テキスト ボックス 15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6" name="直線コネクタ 15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57" name="テキスト ボックス 156"/>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58" name="直線コネクタ 15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59" name="テキスト ボックス 15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0" name="直線コネクタ 15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1" name="テキスト ボックス 16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2" name="直線コネクタ 16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3" name="テキスト ボックス 162"/>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4" name="直線コネクタ 16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5" name="テキスト ボックス 16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144748</xdr:rowOff>
    </xdr:from>
    <xdr:to>
      <xdr:col>15</xdr:col>
      <xdr:colOff>180340</xdr:colOff>
      <xdr:row>60</xdr:row>
      <xdr:rowOff>20399</xdr:rowOff>
    </xdr:to>
    <xdr:cxnSp macro="">
      <xdr:nvCxnSpPr>
        <xdr:cNvPr id="167" name="直線コネクタ 166"/>
        <xdr:cNvCxnSpPr/>
      </xdr:nvCxnSpPr>
      <xdr:spPr>
        <a:xfrm flipV="1">
          <a:off x="10476865" y="9745948"/>
          <a:ext cx="0" cy="561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24226</xdr:rowOff>
    </xdr:from>
    <xdr:ext cx="599010" cy="259045"/>
    <xdr:sp macro="" textlink="">
      <xdr:nvSpPr>
        <xdr:cNvPr id="168" name="【橋りょう・トンネル】&#10;一人当たり有形固定資産（償却資産）額最小値テキスト"/>
        <xdr:cNvSpPr txBox="1"/>
      </xdr:nvSpPr>
      <xdr:spPr>
        <a:xfrm>
          <a:off x="10566400" y="1031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389,292</a:t>
          </a:r>
          <a:endParaRPr kumimoji="1" lang="ja-JP" altLang="en-US" sz="1000" b="1">
            <a:latin typeface="ＭＳ Ｐゴシック"/>
          </a:endParaRPr>
        </a:p>
      </xdr:txBody>
    </xdr:sp>
    <xdr:clientData/>
  </xdr:oneCellAnchor>
  <xdr:twoCellAnchor>
    <xdr:from>
      <xdr:col>15</xdr:col>
      <xdr:colOff>92075</xdr:colOff>
      <xdr:row>60</xdr:row>
      <xdr:rowOff>20399</xdr:rowOff>
    </xdr:from>
    <xdr:to>
      <xdr:col>15</xdr:col>
      <xdr:colOff>269875</xdr:colOff>
      <xdr:row>60</xdr:row>
      <xdr:rowOff>20399</xdr:rowOff>
    </xdr:to>
    <xdr:cxnSp macro="">
      <xdr:nvCxnSpPr>
        <xdr:cNvPr id="169" name="直線コネクタ 168"/>
        <xdr:cNvCxnSpPr/>
      </xdr:nvCxnSpPr>
      <xdr:spPr>
        <a:xfrm>
          <a:off x="10388600" y="10307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91425</xdr:rowOff>
    </xdr:from>
    <xdr:ext cx="599010" cy="259045"/>
    <xdr:sp macro="" textlink="">
      <xdr:nvSpPr>
        <xdr:cNvPr id="170" name="【橋りょう・トンネル】&#10;一人当たり有形固定資産（償却資産）額最大値テキスト"/>
        <xdr:cNvSpPr txBox="1"/>
      </xdr:nvSpPr>
      <xdr:spPr>
        <a:xfrm>
          <a:off x="10566400" y="9521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684,017</a:t>
          </a:r>
          <a:endParaRPr kumimoji="1" lang="ja-JP" altLang="en-US" sz="1000" b="1">
            <a:latin typeface="ＭＳ Ｐゴシック"/>
          </a:endParaRPr>
        </a:p>
      </xdr:txBody>
    </xdr:sp>
    <xdr:clientData/>
  </xdr:oneCellAnchor>
  <xdr:twoCellAnchor>
    <xdr:from>
      <xdr:col>15</xdr:col>
      <xdr:colOff>92075</xdr:colOff>
      <xdr:row>56</xdr:row>
      <xdr:rowOff>144748</xdr:rowOff>
    </xdr:from>
    <xdr:to>
      <xdr:col>15</xdr:col>
      <xdr:colOff>269875</xdr:colOff>
      <xdr:row>56</xdr:row>
      <xdr:rowOff>144748</xdr:rowOff>
    </xdr:to>
    <xdr:cxnSp macro="">
      <xdr:nvCxnSpPr>
        <xdr:cNvPr id="171" name="直線コネクタ 170"/>
        <xdr:cNvCxnSpPr/>
      </xdr:nvCxnSpPr>
      <xdr:spPr>
        <a:xfrm>
          <a:off x="10388600" y="9745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44171</xdr:rowOff>
    </xdr:from>
    <xdr:ext cx="599010" cy="259045"/>
    <xdr:sp macro="" textlink="">
      <xdr:nvSpPr>
        <xdr:cNvPr id="172" name="【橋りょう・トンネル】&#10;一人当たり有形固定資産（償却資産）額平均値テキスト"/>
        <xdr:cNvSpPr txBox="1"/>
      </xdr:nvSpPr>
      <xdr:spPr>
        <a:xfrm>
          <a:off x="10566400" y="9988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518,822</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65744</xdr:rowOff>
    </xdr:from>
    <xdr:to>
      <xdr:col>15</xdr:col>
      <xdr:colOff>231775</xdr:colOff>
      <xdr:row>58</xdr:row>
      <xdr:rowOff>167344</xdr:rowOff>
    </xdr:to>
    <xdr:sp macro="" textlink="">
      <xdr:nvSpPr>
        <xdr:cNvPr id="173" name="フローチャート : 判断 172"/>
        <xdr:cNvSpPr/>
      </xdr:nvSpPr>
      <xdr:spPr>
        <a:xfrm>
          <a:off x="10426700" y="1000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92528</xdr:rowOff>
    </xdr:from>
    <xdr:to>
      <xdr:col>14</xdr:col>
      <xdr:colOff>79375</xdr:colOff>
      <xdr:row>60</xdr:row>
      <xdr:rowOff>22678</xdr:rowOff>
    </xdr:to>
    <xdr:sp macro="" textlink="">
      <xdr:nvSpPr>
        <xdr:cNvPr id="174" name="フローチャート : 判断 173"/>
        <xdr:cNvSpPr/>
      </xdr:nvSpPr>
      <xdr:spPr>
        <a:xfrm>
          <a:off x="9588500" y="1020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5" name="テキスト ボックス 17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6" name="テキスト ボックス 17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7" name="テキスト ボックス 17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8" name="テキスト ボックス 17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9" name="テキスト ボックス 17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82376</xdr:rowOff>
    </xdr:from>
    <xdr:to>
      <xdr:col>14</xdr:col>
      <xdr:colOff>79375</xdr:colOff>
      <xdr:row>64</xdr:row>
      <xdr:rowOff>12526</xdr:rowOff>
    </xdr:to>
    <xdr:sp macro="" textlink="">
      <xdr:nvSpPr>
        <xdr:cNvPr id="180" name="円/楕円 179"/>
        <xdr:cNvSpPr/>
      </xdr:nvSpPr>
      <xdr:spPr>
        <a:xfrm>
          <a:off x="9588500" y="1088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58</xdr:row>
      <xdr:rowOff>39205</xdr:rowOff>
    </xdr:from>
    <xdr:ext cx="599010" cy="259045"/>
    <xdr:sp macro="" textlink="">
      <xdr:nvSpPr>
        <xdr:cNvPr id="181" name="n_1aveValue【橋りょう・トンネル】&#10;一人当たり有形固定資産（償却資産）額"/>
        <xdr:cNvSpPr txBox="1"/>
      </xdr:nvSpPr>
      <xdr:spPr>
        <a:xfrm>
          <a:off x="9327094" y="9983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414,762</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3653</xdr:rowOff>
    </xdr:from>
    <xdr:ext cx="534377" cy="259045"/>
    <xdr:sp macro="" textlink="">
      <xdr:nvSpPr>
        <xdr:cNvPr id="182" name="n_1mainValue【橋りょう・トンネル】&#10;一人当たり有形固定資産（償却資産）額"/>
        <xdr:cNvSpPr txBox="1"/>
      </xdr:nvSpPr>
      <xdr:spPr>
        <a:xfrm>
          <a:off x="9359411" y="1097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60,091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3" name="正方形/長方形 18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4" name="正方形/長方形 18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5" name="正方形/長方形 18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6" name="正方形/長方形 18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7" name="正方形/長方形 18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8" name="正方形/長方形 18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9" name="正方形/長方形 18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0" name="正方形/長方形 18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1" name="テキスト ボックス 19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2" name="直線コネクタ 19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3" name="テキスト ボックス 19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4" name="直線コネクタ 19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5" name="テキスト ボックス 19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6" name="直線コネクタ 19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7" name="テキスト ボックス 19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98" name="直線コネクタ 19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99" name="テキスト ボックス 19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0" name="直線コネクタ 19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1" name="テキスト ボックス 20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2" name="直線コネクタ 20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3" name="テキスト ボックス 20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4" name="直線コネクタ 20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5" name="テキスト ボックス 20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91439</xdr:rowOff>
    </xdr:to>
    <xdr:cxnSp macro="">
      <xdr:nvCxnSpPr>
        <xdr:cNvPr id="207" name="直線コネクタ 206"/>
        <xdr:cNvCxnSpPr/>
      </xdr:nvCxnSpPr>
      <xdr:spPr>
        <a:xfrm flipV="1">
          <a:off x="4634865" y="13335000"/>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95266</xdr:rowOff>
    </xdr:from>
    <xdr:ext cx="405111" cy="259045"/>
    <xdr:sp macro="" textlink="">
      <xdr:nvSpPr>
        <xdr:cNvPr id="208" name="【公営住宅】&#10;有形固定資産減価償却率最小値テキスト"/>
        <xdr:cNvSpPr txBox="1"/>
      </xdr:nvSpPr>
      <xdr:spPr>
        <a:xfrm>
          <a:off x="4724400" y="1466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65.1</a:t>
          </a:r>
          <a:endParaRPr kumimoji="1" lang="ja-JP" altLang="en-US" sz="1000" b="1">
            <a:latin typeface="ＭＳ Ｐゴシック"/>
          </a:endParaRPr>
        </a:p>
      </xdr:txBody>
    </xdr:sp>
    <xdr:clientData/>
  </xdr:oneCellAnchor>
  <xdr:twoCellAnchor>
    <xdr:from>
      <xdr:col>6</xdr:col>
      <xdr:colOff>422275</xdr:colOff>
      <xdr:row>85</xdr:row>
      <xdr:rowOff>91439</xdr:rowOff>
    </xdr:from>
    <xdr:to>
      <xdr:col>6</xdr:col>
      <xdr:colOff>600075</xdr:colOff>
      <xdr:row>85</xdr:row>
      <xdr:rowOff>91439</xdr:rowOff>
    </xdr:to>
    <xdr:cxnSp macro="">
      <xdr:nvCxnSpPr>
        <xdr:cNvPr id="209" name="直線コネクタ 208"/>
        <xdr:cNvCxnSpPr/>
      </xdr:nvCxnSpPr>
      <xdr:spPr>
        <a:xfrm>
          <a:off x="4546600" y="1466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10" name="【公営住宅】&#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11" name="直線コネクタ 210"/>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11447</xdr:rowOff>
    </xdr:from>
    <xdr:ext cx="405111" cy="259045"/>
    <xdr:sp macro="" textlink="">
      <xdr:nvSpPr>
        <xdr:cNvPr id="212" name="【公営住宅】&#10;有形固定資産減価償却率平均値テキスト"/>
        <xdr:cNvSpPr txBox="1"/>
      </xdr:nvSpPr>
      <xdr:spPr>
        <a:xfrm>
          <a:off x="4724400" y="1424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33020</xdr:rowOff>
    </xdr:from>
    <xdr:to>
      <xdr:col>6</xdr:col>
      <xdr:colOff>561975</xdr:colOff>
      <xdr:row>83</xdr:row>
      <xdr:rowOff>134620</xdr:rowOff>
    </xdr:to>
    <xdr:sp macro="" textlink="">
      <xdr:nvSpPr>
        <xdr:cNvPr id="213" name="フローチャート : 判断 212"/>
        <xdr:cNvSpPr/>
      </xdr:nvSpPr>
      <xdr:spPr>
        <a:xfrm>
          <a:off x="4584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78739</xdr:rowOff>
    </xdr:from>
    <xdr:to>
      <xdr:col>5</xdr:col>
      <xdr:colOff>409575</xdr:colOff>
      <xdr:row>85</xdr:row>
      <xdr:rowOff>8889</xdr:rowOff>
    </xdr:to>
    <xdr:sp macro="" textlink="">
      <xdr:nvSpPr>
        <xdr:cNvPr id="214" name="フローチャート : 判断 213"/>
        <xdr:cNvSpPr/>
      </xdr:nvSpPr>
      <xdr:spPr>
        <a:xfrm>
          <a:off x="37465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5" name="テキスト ボックス 21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6" name="テキスト ボックス 21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7" name="テキスト ボックス 21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8" name="テキスト ボックス 21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9" name="テキスト ボックス 21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63500</xdr:rowOff>
    </xdr:from>
    <xdr:to>
      <xdr:col>5</xdr:col>
      <xdr:colOff>409575</xdr:colOff>
      <xdr:row>84</xdr:row>
      <xdr:rowOff>165100</xdr:rowOff>
    </xdr:to>
    <xdr:sp macro="" textlink="">
      <xdr:nvSpPr>
        <xdr:cNvPr id="220" name="円/楕円 219"/>
        <xdr:cNvSpPr/>
      </xdr:nvSpPr>
      <xdr:spPr>
        <a:xfrm>
          <a:off x="3746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85</xdr:row>
      <xdr:rowOff>16</xdr:rowOff>
    </xdr:from>
    <xdr:ext cx="405111" cy="259045"/>
    <xdr:sp macro="" textlink="">
      <xdr:nvSpPr>
        <xdr:cNvPr id="221" name="n_1aveValue【公営住宅】&#10;有形固定資産減価償却率"/>
        <xdr:cNvSpPr txBox="1"/>
      </xdr:nvSpPr>
      <xdr:spPr>
        <a:xfrm>
          <a:off x="3582043" y="1457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oneCellAnchor>
    <xdr:from>
      <xdr:col>5</xdr:col>
      <xdr:colOff>143518</xdr:colOff>
      <xdr:row>83</xdr:row>
      <xdr:rowOff>10177</xdr:rowOff>
    </xdr:from>
    <xdr:ext cx="405111" cy="259045"/>
    <xdr:sp macro="" textlink="">
      <xdr:nvSpPr>
        <xdr:cNvPr id="222" name="n_1mainValue【公営住宅】&#10;有形固定資産減価償却率"/>
        <xdr:cNvSpPr txBox="1"/>
      </xdr:nvSpPr>
      <xdr:spPr>
        <a:xfrm>
          <a:off x="3582043" y="1424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3" name="正方形/長方形 2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0" name="正方形/長方形 2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3" name="直線コネクタ 2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4" name="テキスト ボックス 2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5" name="直線コネクタ 2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6" name="テキスト ボックス 2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7" name="直線コネクタ 2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8" name="テキスト ボックス 2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9" name="直線コネクタ 2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0" name="テキスト ボックス 2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1" name="直線コネクタ 2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2" name="テキスト ボックス 2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3" name="直線コネクタ 2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4" name="テキスト ボックス 2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154687</xdr:rowOff>
    </xdr:from>
    <xdr:to>
      <xdr:col>15</xdr:col>
      <xdr:colOff>180340</xdr:colOff>
      <xdr:row>86</xdr:row>
      <xdr:rowOff>77724</xdr:rowOff>
    </xdr:to>
    <xdr:cxnSp macro="">
      <xdr:nvCxnSpPr>
        <xdr:cNvPr id="246" name="直線コネクタ 245"/>
        <xdr:cNvCxnSpPr/>
      </xdr:nvCxnSpPr>
      <xdr:spPr>
        <a:xfrm flipV="1">
          <a:off x="10476865" y="13356337"/>
          <a:ext cx="0" cy="1466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81551</xdr:rowOff>
    </xdr:from>
    <xdr:ext cx="469744" cy="259045"/>
    <xdr:sp macro="" textlink="">
      <xdr:nvSpPr>
        <xdr:cNvPr id="247" name="【公営住宅】&#10;一人当たり面積最小値テキスト"/>
        <xdr:cNvSpPr txBox="1"/>
      </xdr:nvSpPr>
      <xdr:spPr>
        <a:xfrm>
          <a:off x="10566400" y="1482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0.048</a:t>
          </a:r>
          <a:endParaRPr kumimoji="1" lang="ja-JP" altLang="en-US" sz="1000" b="1">
            <a:latin typeface="ＭＳ Ｐゴシック"/>
          </a:endParaRPr>
        </a:p>
      </xdr:txBody>
    </xdr:sp>
    <xdr:clientData/>
  </xdr:oneCellAnchor>
  <xdr:twoCellAnchor>
    <xdr:from>
      <xdr:col>15</xdr:col>
      <xdr:colOff>92075</xdr:colOff>
      <xdr:row>86</xdr:row>
      <xdr:rowOff>77724</xdr:rowOff>
    </xdr:from>
    <xdr:to>
      <xdr:col>15</xdr:col>
      <xdr:colOff>269875</xdr:colOff>
      <xdr:row>86</xdr:row>
      <xdr:rowOff>77724</xdr:rowOff>
    </xdr:to>
    <xdr:cxnSp macro="">
      <xdr:nvCxnSpPr>
        <xdr:cNvPr id="248" name="直線コネクタ 247"/>
        <xdr:cNvCxnSpPr/>
      </xdr:nvCxnSpPr>
      <xdr:spPr>
        <a:xfrm>
          <a:off x="10388600" y="14822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101364</xdr:rowOff>
    </xdr:from>
    <xdr:ext cx="469744" cy="259045"/>
    <xdr:sp macro="" textlink="">
      <xdr:nvSpPr>
        <xdr:cNvPr id="249" name="【公営住宅】&#10;一人当たり面積最大値テキスト"/>
        <xdr:cNvSpPr txBox="1"/>
      </xdr:nvSpPr>
      <xdr:spPr>
        <a:xfrm>
          <a:off x="10566400" y="1313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1.972</a:t>
          </a:r>
          <a:endParaRPr kumimoji="1" lang="ja-JP" altLang="en-US" sz="1000" b="1">
            <a:latin typeface="ＭＳ Ｐゴシック"/>
          </a:endParaRPr>
        </a:p>
      </xdr:txBody>
    </xdr:sp>
    <xdr:clientData/>
  </xdr:oneCellAnchor>
  <xdr:twoCellAnchor>
    <xdr:from>
      <xdr:col>15</xdr:col>
      <xdr:colOff>92075</xdr:colOff>
      <xdr:row>77</xdr:row>
      <xdr:rowOff>154687</xdr:rowOff>
    </xdr:from>
    <xdr:to>
      <xdr:col>15</xdr:col>
      <xdr:colOff>269875</xdr:colOff>
      <xdr:row>77</xdr:row>
      <xdr:rowOff>154687</xdr:rowOff>
    </xdr:to>
    <xdr:cxnSp macro="">
      <xdr:nvCxnSpPr>
        <xdr:cNvPr id="250" name="直線コネクタ 249"/>
        <xdr:cNvCxnSpPr/>
      </xdr:nvCxnSpPr>
      <xdr:spPr>
        <a:xfrm>
          <a:off x="10388600" y="1335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79</xdr:row>
      <xdr:rowOff>155464</xdr:rowOff>
    </xdr:from>
    <xdr:ext cx="469744" cy="259045"/>
    <xdr:sp macro="" textlink="">
      <xdr:nvSpPr>
        <xdr:cNvPr id="251" name="【公営住宅】&#10;一人当たり面積平均値テキスト"/>
        <xdr:cNvSpPr txBox="1"/>
      </xdr:nvSpPr>
      <xdr:spPr>
        <a:xfrm>
          <a:off x="10566400" y="13700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1.426</a:t>
          </a:r>
          <a:endParaRPr kumimoji="1" lang="ja-JP" altLang="en-US" sz="1000" b="1">
            <a:solidFill>
              <a:srgbClr val="000080"/>
            </a:solidFill>
            <a:latin typeface="ＭＳ Ｐゴシック"/>
          </a:endParaRPr>
        </a:p>
      </xdr:txBody>
    </xdr:sp>
    <xdr:clientData/>
  </xdr:oneCellAnchor>
  <xdr:twoCellAnchor>
    <xdr:from>
      <xdr:col>15</xdr:col>
      <xdr:colOff>130175</xdr:colOff>
      <xdr:row>80</xdr:row>
      <xdr:rowOff>5587</xdr:rowOff>
    </xdr:from>
    <xdr:to>
      <xdr:col>15</xdr:col>
      <xdr:colOff>231775</xdr:colOff>
      <xdr:row>80</xdr:row>
      <xdr:rowOff>107187</xdr:rowOff>
    </xdr:to>
    <xdr:sp macro="" textlink="">
      <xdr:nvSpPr>
        <xdr:cNvPr id="252" name="フローチャート : 判断 251"/>
        <xdr:cNvSpPr/>
      </xdr:nvSpPr>
      <xdr:spPr>
        <a:xfrm>
          <a:off x="10426700" y="1372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79</xdr:row>
      <xdr:rowOff>145035</xdr:rowOff>
    </xdr:from>
    <xdr:to>
      <xdr:col>14</xdr:col>
      <xdr:colOff>79375</xdr:colOff>
      <xdr:row>80</xdr:row>
      <xdr:rowOff>75185</xdr:rowOff>
    </xdr:to>
    <xdr:sp macro="" textlink="">
      <xdr:nvSpPr>
        <xdr:cNvPr id="253" name="フローチャート : 判断 252"/>
        <xdr:cNvSpPr/>
      </xdr:nvSpPr>
      <xdr:spPr>
        <a:xfrm>
          <a:off x="9588500" y="1368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4" name="テキスト ボックス 2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5" name="テキスト ボックス 2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6" name="テキスト ボックス 2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7" name="テキスト ボックス 2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8" name="テキスト ボックス 2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80</xdr:row>
      <xdr:rowOff>155702</xdr:rowOff>
    </xdr:from>
    <xdr:to>
      <xdr:col>14</xdr:col>
      <xdr:colOff>79375</xdr:colOff>
      <xdr:row>81</xdr:row>
      <xdr:rowOff>85852</xdr:rowOff>
    </xdr:to>
    <xdr:sp macro="" textlink="">
      <xdr:nvSpPr>
        <xdr:cNvPr id="259" name="円/楕円 258"/>
        <xdr:cNvSpPr/>
      </xdr:nvSpPr>
      <xdr:spPr>
        <a:xfrm>
          <a:off x="9588500" y="1387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78</xdr:row>
      <xdr:rowOff>91712</xdr:rowOff>
    </xdr:from>
    <xdr:ext cx="469744" cy="259045"/>
    <xdr:sp macro="" textlink="">
      <xdr:nvSpPr>
        <xdr:cNvPr id="260" name="n_1aveValue【公営住宅】&#10;一人当たり面積"/>
        <xdr:cNvSpPr txBox="1"/>
      </xdr:nvSpPr>
      <xdr:spPr>
        <a:xfrm>
          <a:off x="9391727" y="1346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1.468</a:t>
          </a:r>
          <a:endParaRPr kumimoji="1" lang="ja-JP" altLang="en-US" sz="1000" b="1">
            <a:solidFill>
              <a:srgbClr val="000080"/>
            </a:solidFill>
            <a:latin typeface="ＭＳ Ｐゴシック"/>
          </a:endParaRPr>
        </a:p>
      </xdr:txBody>
    </xdr:sp>
    <xdr:clientData/>
  </xdr:oneCellAnchor>
  <xdr:oneCellAnchor>
    <xdr:from>
      <xdr:col>13</xdr:col>
      <xdr:colOff>466802</xdr:colOff>
      <xdr:row>81</xdr:row>
      <xdr:rowOff>76979</xdr:rowOff>
    </xdr:from>
    <xdr:ext cx="469744" cy="259045"/>
    <xdr:sp macro="" textlink="">
      <xdr:nvSpPr>
        <xdr:cNvPr id="261" name="n_1mainValue【公営住宅】&#10;一人当たり面積"/>
        <xdr:cNvSpPr txBox="1"/>
      </xdr:nvSpPr>
      <xdr:spPr>
        <a:xfrm>
          <a:off x="9391727" y="1396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2" name="正方形/長方形 2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3" name="正方形/長方形 262"/>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4" name="正方形/長方形 263"/>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65" name="正方形/長方形 264"/>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66" name="正方形/長方形 265"/>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7" name="正方形/長方形 26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68" name="正方形/長方形 26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69" name="正方形/長方形 268"/>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70" name="正方形/長方形 269"/>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71" name="正方形/長方形 270"/>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72" name="正方形/長方形 271"/>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3" name="正方形/長方形 27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4" name="正方形/長方形 27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5" name="正方形/長方形 27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6" name="正方形/長方形 27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7" name="正方形/長方形 27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78" name="正方形/長方形 27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79" name="正方形/長方形 27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0" name="正方形/長方形 27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1" name="正方形/長方形 28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2" name="テキスト ボックス 28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3" name="直線コネクタ 28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84" name="直線コネクタ 28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85" name="テキスト ボックス 28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86" name="直線コネクタ 28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87" name="テキスト ボックス 28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88" name="直線コネクタ 28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89" name="テキスト ボックス 28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90" name="直線コネクタ 28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91" name="テキスト ボックス 29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92" name="直線コネクタ 29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93" name="テキスト ボックス 29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94" name="直線コネクタ 29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295" name="テキスト ボックス 29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6" name="直線コネクタ 29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7" name="テキスト ボックス 29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9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33746</xdr:rowOff>
    </xdr:from>
    <xdr:to>
      <xdr:col>23</xdr:col>
      <xdr:colOff>516889</xdr:colOff>
      <xdr:row>41</xdr:row>
      <xdr:rowOff>61504</xdr:rowOff>
    </xdr:to>
    <xdr:cxnSp macro="">
      <xdr:nvCxnSpPr>
        <xdr:cNvPr id="299" name="直線コネクタ 298"/>
        <xdr:cNvCxnSpPr/>
      </xdr:nvCxnSpPr>
      <xdr:spPr>
        <a:xfrm flipV="1">
          <a:off x="16318864" y="5691596"/>
          <a:ext cx="0" cy="1399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65331</xdr:rowOff>
    </xdr:from>
    <xdr:ext cx="405111" cy="259045"/>
    <xdr:sp macro="" textlink="">
      <xdr:nvSpPr>
        <xdr:cNvPr id="300" name="【認定こども園・幼稚園・保育所】&#10;有形固定資産減価償却率最小値テキスト"/>
        <xdr:cNvSpPr txBox="1"/>
      </xdr:nvSpPr>
      <xdr:spPr>
        <a:xfrm>
          <a:off x="16408400" y="709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23</xdr:col>
      <xdr:colOff>428625</xdr:colOff>
      <xdr:row>41</xdr:row>
      <xdr:rowOff>61504</xdr:rowOff>
    </xdr:from>
    <xdr:to>
      <xdr:col>23</xdr:col>
      <xdr:colOff>606425</xdr:colOff>
      <xdr:row>41</xdr:row>
      <xdr:rowOff>61504</xdr:rowOff>
    </xdr:to>
    <xdr:cxnSp macro="">
      <xdr:nvCxnSpPr>
        <xdr:cNvPr id="301" name="直線コネクタ 300"/>
        <xdr:cNvCxnSpPr/>
      </xdr:nvCxnSpPr>
      <xdr:spPr>
        <a:xfrm>
          <a:off x="16230600" y="7090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151873</xdr:rowOff>
    </xdr:from>
    <xdr:ext cx="405111" cy="259045"/>
    <xdr:sp macro="" textlink="">
      <xdr:nvSpPr>
        <xdr:cNvPr id="302" name="【認定こども園・幼稚園・保育所】&#10;有形固定資産減価償却率最大値テキスト"/>
        <xdr:cNvSpPr txBox="1"/>
      </xdr:nvSpPr>
      <xdr:spPr>
        <a:xfrm>
          <a:off x="16408400" y="5466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23</xdr:col>
      <xdr:colOff>428625</xdr:colOff>
      <xdr:row>33</xdr:row>
      <xdr:rowOff>33746</xdr:rowOff>
    </xdr:from>
    <xdr:to>
      <xdr:col>23</xdr:col>
      <xdr:colOff>606425</xdr:colOff>
      <xdr:row>33</xdr:row>
      <xdr:rowOff>33746</xdr:rowOff>
    </xdr:to>
    <xdr:cxnSp macro="">
      <xdr:nvCxnSpPr>
        <xdr:cNvPr id="303" name="直線コネクタ 302"/>
        <xdr:cNvCxnSpPr/>
      </xdr:nvCxnSpPr>
      <xdr:spPr>
        <a:xfrm>
          <a:off x="16230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39750</xdr:rowOff>
    </xdr:from>
    <xdr:ext cx="405111" cy="259045"/>
    <xdr:sp macro="" textlink="">
      <xdr:nvSpPr>
        <xdr:cNvPr id="304" name="【認定こども園・幼稚園・保育所】&#10;有形固定資産減価償却率平均値テキスト"/>
        <xdr:cNvSpPr txBox="1"/>
      </xdr:nvSpPr>
      <xdr:spPr>
        <a:xfrm>
          <a:off x="16408400" y="655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61323</xdr:rowOff>
    </xdr:from>
    <xdr:to>
      <xdr:col>23</xdr:col>
      <xdr:colOff>568325</xdr:colOff>
      <xdr:row>38</xdr:row>
      <xdr:rowOff>162923</xdr:rowOff>
    </xdr:to>
    <xdr:sp macro="" textlink="">
      <xdr:nvSpPr>
        <xdr:cNvPr id="305" name="フローチャート : 判断 304"/>
        <xdr:cNvSpPr/>
      </xdr:nvSpPr>
      <xdr:spPr>
        <a:xfrm>
          <a:off x="162687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15603</xdr:rowOff>
    </xdr:from>
    <xdr:to>
      <xdr:col>22</xdr:col>
      <xdr:colOff>415925</xdr:colOff>
      <xdr:row>36</xdr:row>
      <xdr:rowOff>117203</xdr:rowOff>
    </xdr:to>
    <xdr:sp macro="" textlink="">
      <xdr:nvSpPr>
        <xdr:cNvPr id="306" name="フローチャート : 判断 305"/>
        <xdr:cNvSpPr/>
      </xdr:nvSpPr>
      <xdr:spPr>
        <a:xfrm>
          <a:off x="15430500" y="61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7" name="テキスト ボックス 30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8" name="テキスト ボックス 30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09" name="テキスト ボックス 30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0" name="テキスト ボックス 30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1" name="テキスト ボックス 31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169092</xdr:rowOff>
    </xdr:from>
    <xdr:to>
      <xdr:col>22</xdr:col>
      <xdr:colOff>415925</xdr:colOff>
      <xdr:row>36</xdr:row>
      <xdr:rowOff>99242</xdr:rowOff>
    </xdr:to>
    <xdr:sp macro="" textlink="">
      <xdr:nvSpPr>
        <xdr:cNvPr id="312" name="円/楕円 311"/>
        <xdr:cNvSpPr/>
      </xdr:nvSpPr>
      <xdr:spPr>
        <a:xfrm>
          <a:off x="15430500" y="616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108330</xdr:rowOff>
    </xdr:from>
    <xdr:ext cx="405111" cy="259045"/>
    <xdr:sp macro="" textlink="">
      <xdr:nvSpPr>
        <xdr:cNvPr id="313" name="n_1aveValue【認定こども園・幼稚園・保育所】&#10;有形固定資産減価償却率"/>
        <xdr:cNvSpPr txBox="1"/>
      </xdr:nvSpPr>
      <xdr:spPr>
        <a:xfrm>
          <a:off x="15266043" y="6280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115769</xdr:rowOff>
    </xdr:from>
    <xdr:ext cx="405111" cy="259045"/>
    <xdr:sp macro="" textlink="">
      <xdr:nvSpPr>
        <xdr:cNvPr id="314" name="n_1mainValue【認定こども園・幼稚園・保育所】&#10;有形固定資産減価償却率"/>
        <xdr:cNvSpPr txBox="1"/>
      </xdr:nvSpPr>
      <xdr:spPr>
        <a:xfrm>
          <a:off x="15266043" y="594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5" name="正方形/長方形 31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6" name="正方形/長方形 31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7" name="正方形/長方形 31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8" name="正方形/長方形 31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9" name="正方形/長方形 31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0" name="正方形/長方形 31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1" name="正方形/長方形 32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2" name="正方形/長方形 32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3" name="テキスト ボックス 32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4" name="直線コネクタ 32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25" name="テキスト ボックス 324"/>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41</xdr:row>
      <xdr:rowOff>133350</xdr:rowOff>
    </xdr:from>
    <xdr:to>
      <xdr:col>33</xdr:col>
      <xdr:colOff>314325</xdr:colOff>
      <xdr:row>41</xdr:row>
      <xdr:rowOff>133350</xdr:rowOff>
    </xdr:to>
    <xdr:cxnSp macro="">
      <xdr:nvCxnSpPr>
        <xdr:cNvPr id="326" name="直線コネクタ 32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27" name="テキスト ボックス 32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28" name="直線コネクタ 32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29" name="テキスト ボックス 32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0" name="直線コネクタ 32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31" name="テキスト ボックス 33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2" name="直線コネクタ 33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33" name="テキスト ボックス 33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4" name="直線コネクタ 33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5" name="テキスト ボックス 33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3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117348</xdr:rowOff>
    </xdr:from>
    <xdr:to>
      <xdr:col>32</xdr:col>
      <xdr:colOff>186689</xdr:colOff>
      <xdr:row>41</xdr:row>
      <xdr:rowOff>160782</xdr:rowOff>
    </xdr:to>
    <xdr:cxnSp macro="">
      <xdr:nvCxnSpPr>
        <xdr:cNvPr id="337" name="直線コネクタ 336"/>
        <xdr:cNvCxnSpPr/>
      </xdr:nvCxnSpPr>
      <xdr:spPr>
        <a:xfrm flipV="1">
          <a:off x="22160864" y="5946648"/>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164609</xdr:rowOff>
    </xdr:from>
    <xdr:ext cx="469744" cy="259045"/>
    <xdr:sp macro="" textlink="">
      <xdr:nvSpPr>
        <xdr:cNvPr id="338" name="【認定こども園・幼稚園・保育所】&#10;一人当たり面積最小値テキスト"/>
        <xdr:cNvSpPr txBox="1"/>
      </xdr:nvSpPr>
      <xdr:spPr>
        <a:xfrm>
          <a:off x="22250400" y="719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0.094</a:t>
          </a:r>
          <a:endParaRPr kumimoji="1" lang="ja-JP" altLang="en-US" sz="1000" b="1">
            <a:latin typeface="ＭＳ Ｐゴシック"/>
          </a:endParaRPr>
        </a:p>
      </xdr:txBody>
    </xdr:sp>
    <xdr:clientData/>
  </xdr:oneCellAnchor>
  <xdr:twoCellAnchor>
    <xdr:from>
      <xdr:col>32</xdr:col>
      <xdr:colOff>98425</xdr:colOff>
      <xdr:row>41</xdr:row>
      <xdr:rowOff>160782</xdr:rowOff>
    </xdr:from>
    <xdr:to>
      <xdr:col>32</xdr:col>
      <xdr:colOff>276225</xdr:colOff>
      <xdr:row>41</xdr:row>
      <xdr:rowOff>160782</xdr:rowOff>
    </xdr:to>
    <xdr:cxnSp macro="">
      <xdr:nvCxnSpPr>
        <xdr:cNvPr id="339" name="直線コネクタ 338"/>
        <xdr:cNvCxnSpPr/>
      </xdr:nvCxnSpPr>
      <xdr:spPr>
        <a:xfrm>
          <a:off x="22072600" y="719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64025</xdr:rowOff>
    </xdr:from>
    <xdr:ext cx="469744" cy="259045"/>
    <xdr:sp macro="" textlink="">
      <xdr:nvSpPr>
        <xdr:cNvPr id="340" name="【認定こども園・幼稚園・保育所】&#10;一人当たり面積最大値テキスト"/>
        <xdr:cNvSpPr txBox="1"/>
      </xdr:nvSpPr>
      <xdr:spPr>
        <a:xfrm>
          <a:off x="22250400" y="572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0.366</a:t>
          </a:r>
          <a:endParaRPr kumimoji="1" lang="ja-JP" altLang="en-US" sz="1000" b="1">
            <a:latin typeface="ＭＳ Ｐゴシック"/>
          </a:endParaRPr>
        </a:p>
      </xdr:txBody>
    </xdr:sp>
    <xdr:clientData/>
  </xdr:oneCellAnchor>
  <xdr:twoCellAnchor>
    <xdr:from>
      <xdr:col>32</xdr:col>
      <xdr:colOff>98425</xdr:colOff>
      <xdr:row>34</xdr:row>
      <xdr:rowOff>117348</xdr:rowOff>
    </xdr:from>
    <xdr:to>
      <xdr:col>32</xdr:col>
      <xdr:colOff>276225</xdr:colOff>
      <xdr:row>34</xdr:row>
      <xdr:rowOff>117348</xdr:rowOff>
    </xdr:to>
    <xdr:cxnSp macro="">
      <xdr:nvCxnSpPr>
        <xdr:cNvPr id="341" name="直線コネクタ 340"/>
        <xdr:cNvCxnSpPr/>
      </xdr:nvCxnSpPr>
      <xdr:spPr>
        <a:xfrm>
          <a:off x="22072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8399</xdr:rowOff>
    </xdr:from>
    <xdr:ext cx="469744" cy="259045"/>
    <xdr:sp macro="" textlink="">
      <xdr:nvSpPr>
        <xdr:cNvPr id="342" name="【認定こども園・幼稚園・保育所】&#10;一人当たり面積平均値テキスト"/>
        <xdr:cNvSpPr txBox="1"/>
      </xdr:nvSpPr>
      <xdr:spPr>
        <a:xfrm>
          <a:off x="22250400" y="65234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0.224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29972</xdr:rowOff>
    </xdr:from>
    <xdr:to>
      <xdr:col>32</xdr:col>
      <xdr:colOff>238125</xdr:colOff>
      <xdr:row>38</xdr:row>
      <xdr:rowOff>131572</xdr:rowOff>
    </xdr:to>
    <xdr:sp macro="" textlink="">
      <xdr:nvSpPr>
        <xdr:cNvPr id="343" name="フローチャート : 判断 342"/>
        <xdr:cNvSpPr/>
      </xdr:nvSpPr>
      <xdr:spPr>
        <a:xfrm>
          <a:off x="22110700" y="654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84836</xdr:rowOff>
    </xdr:from>
    <xdr:to>
      <xdr:col>31</xdr:col>
      <xdr:colOff>85725</xdr:colOff>
      <xdr:row>39</xdr:row>
      <xdr:rowOff>14986</xdr:rowOff>
    </xdr:to>
    <xdr:sp macro="" textlink="">
      <xdr:nvSpPr>
        <xdr:cNvPr id="344" name="フローチャート : 判断 343"/>
        <xdr:cNvSpPr/>
      </xdr:nvSpPr>
      <xdr:spPr>
        <a:xfrm>
          <a:off x="21272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5" name="テキスト ボックス 34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6" name="テキスト ボックス 34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7" name="テキスト ボックス 34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8" name="テキスト ボックス 34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49" name="テキスト ボックス 34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4826</xdr:rowOff>
    </xdr:from>
    <xdr:to>
      <xdr:col>31</xdr:col>
      <xdr:colOff>85725</xdr:colOff>
      <xdr:row>39</xdr:row>
      <xdr:rowOff>106426</xdr:rowOff>
    </xdr:to>
    <xdr:sp macro="" textlink="">
      <xdr:nvSpPr>
        <xdr:cNvPr id="350" name="円/楕円 349"/>
        <xdr:cNvSpPr/>
      </xdr:nvSpPr>
      <xdr:spPr>
        <a:xfrm>
          <a:off x="21272500" y="669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31513</xdr:rowOff>
    </xdr:from>
    <xdr:ext cx="469744" cy="259045"/>
    <xdr:sp macro="" textlink="">
      <xdr:nvSpPr>
        <xdr:cNvPr id="351" name="n_1aveValue【認定こども園・幼稚園・保育所】&#10;一人当たり面積"/>
        <xdr:cNvSpPr txBox="1"/>
      </xdr:nvSpPr>
      <xdr:spPr>
        <a:xfrm>
          <a:off x="21075727" y="63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0.212</a:t>
          </a:r>
          <a:endParaRPr kumimoji="1" lang="ja-JP" altLang="en-US" sz="1000" b="1">
            <a:solidFill>
              <a:srgbClr val="000080"/>
            </a:solidFill>
            <a:latin typeface="ＭＳ Ｐゴシック"/>
          </a:endParaRPr>
        </a:p>
      </xdr:txBody>
    </xdr:sp>
    <xdr:clientData/>
  </xdr:oneCellAnchor>
  <xdr:oneCellAnchor>
    <xdr:from>
      <xdr:col>30</xdr:col>
      <xdr:colOff>473152</xdr:colOff>
      <xdr:row>39</xdr:row>
      <xdr:rowOff>97553</xdr:rowOff>
    </xdr:from>
    <xdr:ext cx="469744" cy="259045"/>
    <xdr:sp macro="" textlink="">
      <xdr:nvSpPr>
        <xdr:cNvPr id="352" name="n_1mainValue【認定こども園・幼稚園・保育所】&#10;一人当たり面積"/>
        <xdr:cNvSpPr txBox="1"/>
      </xdr:nvSpPr>
      <xdr:spPr>
        <a:xfrm>
          <a:off x="210757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3" name="正方形/長方形 35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4" name="正方形/長方形 35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5" name="正方形/長方形 35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6" name="正方形/長方形 35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7" name="正方形/長方形 35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8" name="正方形/長方形 35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9" name="正方形/長方形 35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0" name="正方形/長方形 35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1" name="テキスト ボックス 36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2" name="直線コネクタ 36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3" name="テキスト ボックス 36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64" name="直線コネクタ 36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65" name="テキスト ボックス 36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66" name="直線コネクタ 36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67" name="テキスト ボックス 36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68" name="直線コネクタ 36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69" name="テキスト ボックス 36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70" name="直線コネクタ 36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71" name="テキスト ボックス 37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2" name="直線コネクタ 37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73" name="テキスト ボックス 37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7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112014</xdr:rowOff>
    </xdr:from>
    <xdr:to>
      <xdr:col>23</xdr:col>
      <xdr:colOff>516889</xdr:colOff>
      <xdr:row>63</xdr:row>
      <xdr:rowOff>66294</xdr:rowOff>
    </xdr:to>
    <xdr:cxnSp macro="">
      <xdr:nvCxnSpPr>
        <xdr:cNvPr id="375" name="直線コネクタ 374"/>
        <xdr:cNvCxnSpPr/>
      </xdr:nvCxnSpPr>
      <xdr:spPr>
        <a:xfrm flipV="1">
          <a:off x="16318864" y="9541764"/>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70121</xdr:rowOff>
    </xdr:from>
    <xdr:ext cx="405111" cy="259045"/>
    <xdr:sp macro="" textlink="">
      <xdr:nvSpPr>
        <xdr:cNvPr id="376" name="【学校施設】&#10;有形固定資産減価償却率最小値テキスト"/>
        <xdr:cNvSpPr txBox="1"/>
      </xdr:nvSpPr>
      <xdr:spPr>
        <a:xfrm>
          <a:off x="16408400" y="1087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23</xdr:col>
      <xdr:colOff>428625</xdr:colOff>
      <xdr:row>63</xdr:row>
      <xdr:rowOff>66294</xdr:rowOff>
    </xdr:from>
    <xdr:to>
      <xdr:col>23</xdr:col>
      <xdr:colOff>606425</xdr:colOff>
      <xdr:row>63</xdr:row>
      <xdr:rowOff>66294</xdr:rowOff>
    </xdr:to>
    <xdr:cxnSp macro="">
      <xdr:nvCxnSpPr>
        <xdr:cNvPr id="377" name="直線コネクタ 376"/>
        <xdr:cNvCxnSpPr/>
      </xdr:nvCxnSpPr>
      <xdr:spPr>
        <a:xfrm>
          <a:off x="16230600" y="1086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58691</xdr:rowOff>
    </xdr:from>
    <xdr:ext cx="405111" cy="259045"/>
    <xdr:sp macro="" textlink="">
      <xdr:nvSpPr>
        <xdr:cNvPr id="378" name="【学校施設】&#10;有形固定資産減価償却率最大値テキスト"/>
        <xdr:cNvSpPr txBox="1"/>
      </xdr:nvSpPr>
      <xdr:spPr>
        <a:xfrm>
          <a:off x="16408400" y="9316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a:t>
          </a:r>
          <a:endParaRPr kumimoji="1" lang="ja-JP" altLang="en-US" sz="1000" b="1">
            <a:latin typeface="ＭＳ Ｐゴシック"/>
          </a:endParaRPr>
        </a:p>
      </xdr:txBody>
    </xdr:sp>
    <xdr:clientData/>
  </xdr:oneCellAnchor>
  <xdr:twoCellAnchor>
    <xdr:from>
      <xdr:col>23</xdr:col>
      <xdr:colOff>428625</xdr:colOff>
      <xdr:row>55</xdr:row>
      <xdr:rowOff>112014</xdr:rowOff>
    </xdr:from>
    <xdr:to>
      <xdr:col>23</xdr:col>
      <xdr:colOff>606425</xdr:colOff>
      <xdr:row>55</xdr:row>
      <xdr:rowOff>112014</xdr:rowOff>
    </xdr:to>
    <xdr:cxnSp macro="">
      <xdr:nvCxnSpPr>
        <xdr:cNvPr id="379" name="直線コネクタ 378"/>
        <xdr:cNvCxnSpPr/>
      </xdr:nvCxnSpPr>
      <xdr:spPr>
        <a:xfrm>
          <a:off x="16230600" y="954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62501</xdr:rowOff>
    </xdr:from>
    <xdr:ext cx="405111" cy="259045"/>
    <xdr:sp macro="" textlink="">
      <xdr:nvSpPr>
        <xdr:cNvPr id="380" name="【学校施設】&#10;有形固定資産減価償却率平均値テキスト"/>
        <xdr:cNvSpPr txBox="1"/>
      </xdr:nvSpPr>
      <xdr:spPr>
        <a:xfrm>
          <a:off x="16408400" y="10178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84074</xdr:rowOff>
    </xdr:from>
    <xdr:to>
      <xdr:col>23</xdr:col>
      <xdr:colOff>568325</xdr:colOff>
      <xdr:row>60</xdr:row>
      <xdr:rowOff>14224</xdr:rowOff>
    </xdr:to>
    <xdr:sp macro="" textlink="">
      <xdr:nvSpPr>
        <xdr:cNvPr id="381" name="フローチャート : 判断 380"/>
        <xdr:cNvSpPr/>
      </xdr:nvSpPr>
      <xdr:spPr>
        <a:xfrm>
          <a:off x="162687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116078</xdr:rowOff>
    </xdr:from>
    <xdr:to>
      <xdr:col>22</xdr:col>
      <xdr:colOff>415925</xdr:colOff>
      <xdr:row>58</xdr:row>
      <xdr:rowOff>46228</xdr:rowOff>
    </xdr:to>
    <xdr:sp macro="" textlink="">
      <xdr:nvSpPr>
        <xdr:cNvPr id="382" name="フローチャート : 判断 381"/>
        <xdr:cNvSpPr/>
      </xdr:nvSpPr>
      <xdr:spPr>
        <a:xfrm>
          <a:off x="15430500" y="988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3" name="テキスト ボックス 38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4" name="テキスト ボックス 38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5" name="テキスト ボックス 38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6" name="テキスト ボックス 38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7" name="テキスト ボックス 38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60</xdr:row>
      <xdr:rowOff>81788</xdr:rowOff>
    </xdr:from>
    <xdr:to>
      <xdr:col>22</xdr:col>
      <xdr:colOff>415925</xdr:colOff>
      <xdr:row>61</xdr:row>
      <xdr:rowOff>11938</xdr:rowOff>
    </xdr:to>
    <xdr:sp macro="" textlink="">
      <xdr:nvSpPr>
        <xdr:cNvPr id="388" name="円/楕円 387"/>
        <xdr:cNvSpPr/>
      </xdr:nvSpPr>
      <xdr:spPr>
        <a:xfrm>
          <a:off x="15430500" y="1036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56</xdr:row>
      <xdr:rowOff>62755</xdr:rowOff>
    </xdr:from>
    <xdr:ext cx="405111" cy="259045"/>
    <xdr:sp macro="" textlink="">
      <xdr:nvSpPr>
        <xdr:cNvPr id="389" name="n_1aveValue【学校施設】&#10;有形固定資産減価償却率"/>
        <xdr:cNvSpPr txBox="1"/>
      </xdr:nvSpPr>
      <xdr:spPr>
        <a:xfrm>
          <a:off x="15266043" y="966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oneCellAnchor>
    <xdr:from>
      <xdr:col>22</xdr:col>
      <xdr:colOff>149868</xdr:colOff>
      <xdr:row>61</xdr:row>
      <xdr:rowOff>3065</xdr:rowOff>
    </xdr:from>
    <xdr:ext cx="405111" cy="259045"/>
    <xdr:sp macro="" textlink="">
      <xdr:nvSpPr>
        <xdr:cNvPr id="390" name="n_1mainValue【学校施設】&#10;有形固定資産減価償却率"/>
        <xdr:cNvSpPr txBox="1"/>
      </xdr:nvSpPr>
      <xdr:spPr>
        <a:xfrm>
          <a:off x="15266043" y="1046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1" name="正方形/長方形 39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2" name="正方形/長方形 39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3" name="正方形/長方形 39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4" name="正方形/長方形 39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5" name="正方形/長方形 39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6" name="正方形/長方形 39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7" name="正方形/長方形 39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98" name="正方形/長方形 39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9" name="テキスト ボックス 39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0" name="直線コネクタ 39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1" name="テキスト ボックス 40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02" name="直線コネクタ 40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03" name="テキスト ボックス 40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04" name="直線コネクタ 40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05" name="テキスト ボックス 40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06" name="直線コネクタ 40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07" name="テキスト ボックス 40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08" name="直線コネクタ 40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09" name="テキスト ボックス 40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0" name="直線コネクタ 40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11" name="テキスト ボックス 41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2" name="直線コネクタ 41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3" name="テキスト ボックス 41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1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60</xdr:row>
      <xdr:rowOff>34290</xdr:rowOff>
    </xdr:from>
    <xdr:to>
      <xdr:col>32</xdr:col>
      <xdr:colOff>186689</xdr:colOff>
      <xdr:row>64</xdr:row>
      <xdr:rowOff>160020</xdr:rowOff>
    </xdr:to>
    <xdr:cxnSp macro="">
      <xdr:nvCxnSpPr>
        <xdr:cNvPr id="415" name="直線コネクタ 414"/>
        <xdr:cNvCxnSpPr/>
      </xdr:nvCxnSpPr>
      <xdr:spPr>
        <a:xfrm flipV="1">
          <a:off x="22160864" y="10321290"/>
          <a:ext cx="0" cy="811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163847</xdr:rowOff>
    </xdr:from>
    <xdr:ext cx="469744" cy="259045"/>
    <xdr:sp macro="" textlink="">
      <xdr:nvSpPr>
        <xdr:cNvPr id="416" name="【学校施設】&#10;一人当たり面積最小値テキスト"/>
        <xdr:cNvSpPr txBox="1"/>
      </xdr:nvSpPr>
      <xdr:spPr>
        <a:xfrm>
          <a:off x="22250400" y="1113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1.434</a:t>
          </a:r>
          <a:endParaRPr kumimoji="1" lang="ja-JP" altLang="en-US" sz="1000" b="1">
            <a:latin typeface="ＭＳ Ｐゴシック"/>
          </a:endParaRPr>
        </a:p>
      </xdr:txBody>
    </xdr:sp>
    <xdr:clientData/>
  </xdr:oneCellAnchor>
  <xdr:twoCellAnchor>
    <xdr:from>
      <xdr:col>32</xdr:col>
      <xdr:colOff>98425</xdr:colOff>
      <xdr:row>64</xdr:row>
      <xdr:rowOff>160020</xdr:rowOff>
    </xdr:from>
    <xdr:to>
      <xdr:col>32</xdr:col>
      <xdr:colOff>276225</xdr:colOff>
      <xdr:row>64</xdr:row>
      <xdr:rowOff>160020</xdr:rowOff>
    </xdr:to>
    <xdr:cxnSp macro="">
      <xdr:nvCxnSpPr>
        <xdr:cNvPr id="417" name="直線コネクタ 416"/>
        <xdr:cNvCxnSpPr/>
      </xdr:nvCxnSpPr>
      <xdr:spPr>
        <a:xfrm>
          <a:off x="22072600" y="1113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152417</xdr:rowOff>
    </xdr:from>
    <xdr:ext cx="469744" cy="259045"/>
    <xdr:sp macro="" textlink="">
      <xdr:nvSpPr>
        <xdr:cNvPr id="418" name="【学校施設】&#10;一人当たり面積最大値テキスト"/>
        <xdr:cNvSpPr txBox="1"/>
      </xdr:nvSpPr>
      <xdr:spPr>
        <a:xfrm>
          <a:off x="22250400" y="1009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2.073</a:t>
          </a:r>
          <a:endParaRPr kumimoji="1" lang="ja-JP" altLang="en-US" sz="1000" b="1">
            <a:latin typeface="ＭＳ Ｐゴシック"/>
          </a:endParaRPr>
        </a:p>
      </xdr:txBody>
    </xdr:sp>
    <xdr:clientData/>
  </xdr:oneCellAnchor>
  <xdr:twoCellAnchor>
    <xdr:from>
      <xdr:col>32</xdr:col>
      <xdr:colOff>98425</xdr:colOff>
      <xdr:row>60</xdr:row>
      <xdr:rowOff>34290</xdr:rowOff>
    </xdr:from>
    <xdr:to>
      <xdr:col>32</xdr:col>
      <xdr:colOff>276225</xdr:colOff>
      <xdr:row>60</xdr:row>
      <xdr:rowOff>34290</xdr:rowOff>
    </xdr:to>
    <xdr:cxnSp macro="">
      <xdr:nvCxnSpPr>
        <xdr:cNvPr id="419" name="直線コネクタ 418"/>
        <xdr:cNvCxnSpPr/>
      </xdr:nvCxnSpPr>
      <xdr:spPr>
        <a:xfrm>
          <a:off x="22072600" y="1032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36847</xdr:rowOff>
    </xdr:from>
    <xdr:ext cx="469744" cy="259045"/>
    <xdr:sp macro="" textlink="">
      <xdr:nvSpPr>
        <xdr:cNvPr id="420" name="【学校施設】&#10;一人当たり面積平均値テキスト"/>
        <xdr:cNvSpPr txBox="1"/>
      </xdr:nvSpPr>
      <xdr:spPr>
        <a:xfrm>
          <a:off x="22250400" y="1066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58420</xdr:rowOff>
    </xdr:from>
    <xdr:to>
      <xdr:col>32</xdr:col>
      <xdr:colOff>238125</xdr:colOff>
      <xdr:row>62</xdr:row>
      <xdr:rowOff>160020</xdr:rowOff>
    </xdr:to>
    <xdr:sp macro="" textlink="">
      <xdr:nvSpPr>
        <xdr:cNvPr id="421" name="フローチャート : 判断 420"/>
        <xdr:cNvSpPr/>
      </xdr:nvSpPr>
      <xdr:spPr>
        <a:xfrm>
          <a:off x="22110700" y="1068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58</xdr:row>
      <xdr:rowOff>116840</xdr:rowOff>
    </xdr:from>
    <xdr:to>
      <xdr:col>31</xdr:col>
      <xdr:colOff>85725</xdr:colOff>
      <xdr:row>59</xdr:row>
      <xdr:rowOff>46990</xdr:rowOff>
    </xdr:to>
    <xdr:sp macro="" textlink="">
      <xdr:nvSpPr>
        <xdr:cNvPr id="422" name="フローチャート : 判断 421"/>
        <xdr:cNvSpPr/>
      </xdr:nvSpPr>
      <xdr:spPr>
        <a:xfrm>
          <a:off x="212725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3" name="テキスト ボックス 42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4" name="テキスト ボックス 42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5" name="テキスト ボックス 42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6" name="テキスト ボックス 42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7" name="テキスト ボックス 42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55</xdr:row>
      <xdr:rowOff>142240</xdr:rowOff>
    </xdr:from>
    <xdr:to>
      <xdr:col>31</xdr:col>
      <xdr:colOff>85725</xdr:colOff>
      <xdr:row>56</xdr:row>
      <xdr:rowOff>72390</xdr:rowOff>
    </xdr:to>
    <xdr:sp macro="" textlink="">
      <xdr:nvSpPr>
        <xdr:cNvPr id="428" name="円/楕円 427"/>
        <xdr:cNvSpPr/>
      </xdr:nvSpPr>
      <xdr:spPr>
        <a:xfrm>
          <a:off x="21272500" y="957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38117</xdr:rowOff>
    </xdr:from>
    <xdr:ext cx="469744" cy="259045"/>
    <xdr:sp macro="" textlink="">
      <xdr:nvSpPr>
        <xdr:cNvPr id="429" name="n_1aveValue【学校施設】&#10;一人当たり面積"/>
        <xdr:cNvSpPr txBox="1"/>
      </xdr:nvSpPr>
      <xdr:spPr>
        <a:xfrm>
          <a:off x="21075727" y="1015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2.238</a:t>
          </a:r>
          <a:endParaRPr kumimoji="1" lang="ja-JP" altLang="en-US" sz="1000" b="1">
            <a:solidFill>
              <a:srgbClr val="000080"/>
            </a:solidFill>
            <a:latin typeface="ＭＳ Ｐゴシック"/>
          </a:endParaRPr>
        </a:p>
      </xdr:txBody>
    </xdr:sp>
    <xdr:clientData/>
  </xdr:oneCellAnchor>
  <xdr:oneCellAnchor>
    <xdr:from>
      <xdr:col>30</xdr:col>
      <xdr:colOff>473152</xdr:colOff>
      <xdr:row>54</xdr:row>
      <xdr:rowOff>88917</xdr:rowOff>
    </xdr:from>
    <xdr:ext cx="469744" cy="259045"/>
    <xdr:sp macro="" textlink="">
      <xdr:nvSpPr>
        <xdr:cNvPr id="430" name="n_1mainValue【学校施設】&#10;一人当たり面積"/>
        <xdr:cNvSpPr txBox="1"/>
      </xdr:nvSpPr>
      <xdr:spPr>
        <a:xfrm>
          <a:off x="21075727" y="934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1" name="正方形/長方形 43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2" name="正方形/長方形 43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3" name="正方形/長方形 43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4" name="正方形/長方形 43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5" name="正方形/長方形 43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6" name="正方形/長方形 43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7" name="正方形/長方形 43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38" name="正方形/長方形 43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39" name="テキスト ボックス 43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0" name="直線コネクタ 43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41" name="テキスト ボックス 440"/>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42" name="直線コネクタ 44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43" name="テキスト ボックス 44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44" name="直線コネクタ 44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45" name="テキスト ボックス 44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46" name="直線コネクタ 44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47" name="テキスト ボックス 44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48" name="直線コネクタ 44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49" name="テキスト ボックス 44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50" name="直線コネクタ 44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51" name="テキスト ボックス 45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2" name="直線コネクタ 45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53" name="テキスト ボックス 45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5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85</xdr:row>
      <xdr:rowOff>87630</xdr:rowOff>
    </xdr:to>
    <xdr:cxnSp macro="">
      <xdr:nvCxnSpPr>
        <xdr:cNvPr id="455" name="直線コネクタ 454"/>
        <xdr:cNvCxnSpPr/>
      </xdr:nvCxnSpPr>
      <xdr:spPr>
        <a:xfrm flipV="1">
          <a:off x="16318864" y="133350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91457</xdr:rowOff>
    </xdr:from>
    <xdr:ext cx="405111" cy="259045"/>
    <xdr:sp macro="" textlink="">
      <xdr:nvSpPr>
        <xdr:cNvPr id="456" name="【児童館】&#10;有形固定資産減価償却率最小値テキスト"/>
        <xdr:cNvSpPr txBox="1"/>
      </xdr:nvSpPr>
      <xdr:spPr>
        <a:xfrm>
          <a:off x="16408400"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65.2</a:t>
          </a:r>
          <a:endParaRPr kumimoji="1" lang="ja-JP" altLang="en-US" sz="1000" b="1">
            <a:latin typeface="ＭＳ Ｐゴシック"/>
          </a:endParaRPr>
        </a:p>
      </xdr:txBody>
    </xdr:sp>
    <xdr:clientData/>
  </xdr:oneCellAnchor>
  <xdr:twoCellAnchor>
    <xdr:from>
      <xdr:col>23</xdr:col>
      <xdr:colOff>428625</xdr:colOff>
      <xdr:row>85</xdr:row>
      <xdr:rowOff>87630</xdr:rowOff>
    </xdr:from>
    <xdr:to>
      <xdr:col>23</xdr:col>
      <xdr:colOff>606425</xdr:colOff>
      <xdr:row>85</xdr:row>
      <xdr:rowOff>87630</xdr:rowOff>
    </xdr:to>
    <xdr:cxnSp macro="">
      <xdr:nvCxnSpPr>
        <xdr:cNvPr id="457" name="直線コネクタ 456"/>
        <xdr:cNvCxnSpPr/>
      </xdr:nvCxnSpPr>
      <xdr:spPr>
        <a:xfrm>
          <a:off x="16230600" y="1466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58"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59" name="直線コネクタ 458"/>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148607</xdr:rowOff>
    </xdr:from>
    <xdr:ext cx="405111" cy="259045"/>
    <xdr:sp macro="" textlink="">
      <xdr:nvSpPr>
        <xdr:cNvPr id="460" name="【児童館】&#10;有形固定資産減価償却率平均値テキスト"/>
        <xdr:cNvSpPr txBox="1"/>
      </xdr:nvSpPr>
      <xdr:spPr>
        <a:xfrm>
          <a:off x="16408400" y="1420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75.2</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170180</xdr:rowOff>
    </xdr:from>
    <xdr:to>
      <xdr:col>23</xdr:col>
      <xdr:colOff>568325</xdr:colOff>
      <xdr:row>83</xdr:row>
      <xdr:rowOff>100330</xdr:rowOff>
    </xdr:to>
    <xdr:sp macro="" textlink="">
      <xdr:nvSpPr>
        <xdr:cNvPr id="461" name="フローチャート : 判断 460"/>
        <xdr:cNvSpPr/>
      </xdr:nvSpPr>
      <xdr:spPr>
        <a:xfrm>
          <a:off x="162687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29211</xdr:rowOff>
    </xdr:from>
    <xdr:to>
      <xdr:col>22</xdr:col>
      <xdr:colOff>415925</xdr:colOff>
      <xdr:row>83</xdr:row>
      <xdr:rowOff>130811</xdr:rowOff>
    </xdr:to>
    <xdr:sp macro="" textlink="">
      <xdr:nvSpPr>
        <xdr:cNvPr id="462" name="フローチャート : 判断 461"/>
        <xdr:cNvSpPr/>
      </xdr:nvSpPr>
      <xdr:spPr>
        <a:xfrm>
          <a:off x="154305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63" name="テキスト ボックス 4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64" name="テキスト ボックス 4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65" name="テキスト ボックス 4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66" name="テキスト ボックス 4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67" name="テキスト ボックス 4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77</xdr:row>
      <xdr:rowOff>82550</xdr:rowOff>
    </xdr:from>
    <xdr:to>
      <xdr:col>22</xdr:col>
      <xdr:colOff>415925</xdr:colOff>
      <xdr:row>78</xdr:row>
      <xdr:rowOff>12700</xdr:rowOff>
    </xdr:to>
    <xdr:sp macro="" textlink="">
      <xdr:nvSpPr>
        <xdr:cNvPr id="468" name="円/楕円 467"/>
        <xdr:cNvSpPr/>
      </xdr:nvSpPr>
      <xdr:spPr>
        <a:xfrm>
          <a:off x="15430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121938</xdr:rowOff>
    </xdr:from>
    <xdr:ext cx="405111" cy="259045"/>
    <xdr:sp macro="" textlink="">
      <xdr:nvSpPr>
        <xdr:cNvPr id="469" name="n_1aveValue【児童館】&#10;有形固定資産減価償却率"/>
        <xdr:cNvSpPr txBox="1"/>
      </xdr:nvSpPr>
      <xdr:spPr>
        <a:xfrm>
          <a:off x="15266043"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oneCellAnchor>
    <xdr:from>
      <xdr:col>22</xdr:col>
      <xdr:colOff>117552</xdr:colOff>
      <xdr:row>76</xdr:row>
      <xdr:rowOff>29227</xdr:rowOff>
    </xdr:from>
    <xdr:ext cx="469744" cy="259045"/>
    <xdr:sp macro="" textlink="">
      <xdr:nvSpPr>
        <xdr:cNvPr id="470" name="n_1mainValue【児童館】&#10;有形固定資産減価償却率"/>
        <xdr:cNvSpPr txBox="1"/>
      </xdr:nvSpPr>
      <xdr:spPr>
        <a:xfrm>
          <a:off x="15233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1" name="正方形/長方形 4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2" name="正方形/長方形 4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73" name="正方形/長方形 4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74" name="正方形/長方形 4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75" name="正方形/長方形 4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76" name="正方形/長方形 4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77" name="正方形/長方形 4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78" name="正方形/長方形 4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79" name="テキスト ボックス 4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0" name="直線コネクタ 4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87</xdr:row>
      <xdr:rowOff>38100</xdr:rowOff>
    </xdr:from>
    <xdr:to>
      <xdr:col>33</xdr:col>
      <xdr:colOff>314325</xdr:colOff>
      <xdr:row>87</xdr:row>
      <xdr:rowOff>38100</xdr:rowOff>
    </xdr:to>
    <xdr:cxnSp macro="">
      <xdr:nvCxnSpPr>
        <xdr:cNvPr id="481" name="直線コネクタ 480"/>
        <xdr:cNvCxnSpPr/>
      </xdr:nvCxnSpPr>
      <xdr:spPr>
        <a:xfrm>
          <a:off x="18288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67327</xdr:rowOff>
    </xdr:from>
    <xdr:ext cx="467179" cy="259045"/>
    <xdr:sp macro="" textlink="">
      <xdr:nvSpPr>
        <xdr:cNvPr id="482" name="テキスト ボックス 481"/>
        <xdr:cNvSpPr txBox="1"/>
      </xdr:nvSpPr>
      <xdr:spPr>
        <a:xfrm>
          <a:off x="17820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95250</xdr:rowOff>
    </xdr:from>
    <xdr:to>
      <xdr:col>33</xdr:col>
      <xdr:colOff>314325</xdr:colOff>
      <xdr:row>85</xdr:row>
      <xdr:rowOff>95250</xdr:rowOff>
    </xdr:to>
    <xdr:cxnSp macro="">
      <xdr:nvCxnSpPr>
        <xdr:cNvPr id="483" name="直線コネクタ 482"/>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124477</xdr:rowOff>
    </xdr:from>
    <xdr:ext cx="467179" cy="259045"/>
    <xdr:sp macro="" textlink="">
      <xdr:nvSpPr>
        <xdr:cNvPr id="484" name="テキスト ボックス 483"/>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152400</xdr:rowOff>
    </xdr:from>
    <xdr:to>
      <xdr:col>33</xdr:col>
      <xdr:colOff>314325</xdr:colOff>
      <xdr:row>83</xdr:row>
      <xdr:rowOff>152400</xdr:rowOff>
    </xdr:to>
    <xdr:cxnSp macro="">
      <xdr:nvCxnSpPr>
        <xdr:cNvPr id="485" name="直線コネクタ 484"/>
        <xdr:cNvCxnSpPr/>
      </xdr:nvCxnSpPr>
      <xdr:spPr>
        <a:xfrm>
          <a:off x="18288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10177</xdr:rowOff>
    </xdr:from>
    <xdr:ext cx="467179" cy="259045"/>
    <xdr:sp macro="" textlink="">
      <xdr:nvSpPr>
        <xdr:cNvPr id="486" name="テキスト ボックス 485"/>
        <xdr:cNvSpPr txBox="1"/>
      </xdr:nvSpPr>
      <xdr:spPr>
        <a:xfrm>
          <a:off x="17820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87" name="直線コネクタ 48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88" name="テキスト ボックス 48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80</xdr:row>
      <xdr:rowOff>95250</xdr:rowOff>
    </xdr:from>
    <xdr:to>
      <xdr:col>33</xdr:col>
      <xdr:colOff>314325</xdr:colOff>
      <xdr:row>80</xdr:row>
      <xdr:rowOff>95250</xdr:rowOff>
    </xdr:to>
    <xdr:cxnSp macro="">
      <xdr:nvCxnSpPr>
        <xdr:cNvPr id="489" name="直線コネクタ 488"/>
        <xdr:cNvCxnSpPr/>
      </xdr:nvCxnSpPr>
      <xdr:spPr>
        <a:xfrm>
          <a:off x="18288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124477</xdr:rowOff>
    </xdr:from>
    <xdr:ext cx="467179" cy="259045"/>
    <xdr:sp macro="" textlink="">
      <xdr:nvSpPr>
        <xdr:cNvPr id="490" name="テキスト ボックス 489"/>
        <xdr:cNvSpPr txBox="1"/>
      </xdr:nvSpPr>
      <xdr:spPr>
        <a:xfrm>
          <a:off x="17820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78</xdr:row>
      <xdr:rowOff>152400</xdr:rowOff>
    </xdr:from>
    <xdr:to>
      <xdr:col>33</xdr:col>
      <xdr:colOff>314325</xdr:colOff>
      <xdr:row>78</xdr:row>
      <xdr:rowOff>152400</xdr:rowOff>
    </xdr:to>
    <xdr:cxnSp macro="">
      <xdr:nvCxnSpPr>
        <xdr:cNvPr id="491" name="直線コネクタ 490"/>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10177</xdr:rowOff>
    </xdr:from>
    <xdr:ext cx="467179" cy="259045"/>
    <xdr:sp macro="" textlink="">
      <xdr:nvSpPr>
        <xdr:cNvPr id="492" name="テキスト ボックス 491"/>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38100</xdr:rowOff>
    </xdr:from>
    <xdr:to>
      <xdr:col>33</xdr:col>
      <xdr:colOff>314325</xdr:colOff>
      <xdr:row>77</xdr:row>
      <xdr:rowOff>38100</xdr:rowOff>
    </xdr:to>
    <xdr:cxnSp macro="">
      <xdr:nvCxnSpPr>
        <xdr:cNvPr id="493" name="直線コネクタ 492"/>
        <xdr:cNvCxnSpPr/>
      </xdr:nvCxnSpPr>
      <xdr:spPr>
        <a:xfrm>
          <a:off x="18288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67327</xdr:rowOff>
    </xdr:from>
    <xdr:ext cx="467179" cy="259045"/>
    <xdr:sp macro="" textlink="">
      <xdr:nvSpPr>
        <xdr:cNvPr id="494" name="テキスト ボックス 493"/>
        <xdr:cNvSpPr txBox="1"/>
      </xdr:nvSpPr>
      <xdr:spPr>
        <a:xfrm>
          <a:off x="17820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5" name="直線コネクタ 4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6" name="テキスト ボックス 4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9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57150</xdr:rowOff>
    </xdr:from>
    <xdr:to>
      <xdr:col>32</xdr:col>
      <xdr:colOff>186689</xdr:colOff>
      <xdr:row>85</xdr:row>
      <xdr:rowOff>161925</xdr:rowOff>
    </xdr:to>
    <xdr:cxnSp macro="">
      <xdr:nvCxnSpPr>
        <xdr:cNvPr id="498" name="直線コネクタ 497"/>
        <xdr:cNvCxnSpPr/>
      </xdr:nvCxnSpPr>
      <xdr:spPr>
        <a:xfrm flipV="1">
          <a:off x="22160864" y="13430250"/>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165752</xdr:rowOff>
    </xdr:from>
    <xdr:ext cx="469744" cy="259045"/>
    <xdr:sp macro="" textlink="">
      <xdr:nvSpPr>
        <xdr:cNvPr id="499" name="【児童館】&#10;一人当たり面積最小値テキスト"/>
        <xdr:cNvSpPr txBox="1"/>
      </xdr:nvSpPr>
      <xdr:spPr>
        <a:xfrm>
          <a:off x="22250400" y="1473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32</xdr:col>
      <xdr:colOff>98425</xdr:colOff>
      <xdr:row>85</xdr:row>
      <xdr:rowOff>161925</xdr:rowOff>
    </xdr:from>
    <xdr:to>
      <xdr:col>32</xdr:col>
      <xdr:colOff>276225</xdr:colOff>
      <xdr:row>85</xdr:row>
      <xdr:rowOff>161925</xdr:rowOff>
    </xdr:to>
    <xdr:cxnSp macro="">
      <xdr:nvCxnSpPr>
        <xdr:cNvPr id="500" name="直線コネクタ 499"/>
        <xdr:cNvCxnSpPr/>
      </xdr:nvCxnSpPr>
      <xdr:spPr>
        <a:xfrm>
          <a:off x="22072600" y="1473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3827</xdr:rowOff>
    </xdr:from>
    <xdr:ext cx="469744" cy="259045"/>
    <xdr:sp macro="" textlink="">
      <xdr:nvSpPr>
        <xdr:cNvPr id="501" name="【児童館】&#10;一人当たり面積最大値テキスト"/>
        <xdr:cNvSpPr txBox="1"/>
      </xdr:nvSpPr>
      <xdr:spPr>
        <a:xfrm>
          <a:off x="22250400" y="1320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0.160</a:t>
          </a:r>
          <a:endParaRPr kumimoji="1" lang="ja-JP" altLang="en-US" sz="1000" b="1">
            <a:latin typeface="ＭＳ Ｐゴシック"/>
          </a:endParaRPr>
        </a:p>
      </xdr:txBody>
    </xdr:sp>
    <xdr:clientData/>
  </xdr:oneCellAnchor>
  <xdr:twoCellAnchor>
    <xdr:from>
      <xdr:col>32</xdr:col>
      <xdr:colOff>98425</xdr:colOff>
      <xdr:row>78</xdr:row>
      <xdr:rowOff>57150</xdr:rowOff>
    </xdr:from>
    <xdr:to>
      <xdr:col>32</xdr:col>
      <xdr:colOff>276225</xdr:colOff>
      <xdr:row>78</xdr:row>
      <xdr:rowOff>57150</xdr:rowOff>
    </xdr:to>
    <xdr:cxnSp macro="">
      <xdr:nvCxnSpPr>
        <xdr:cNvPr id="502" name="直線コネクタ 501"/>
        <xdr:cNvCxnSpPr/>
      </xdr:nvCxnSpPr>
      <xdr:spPr>
        <a:xfrm>
          <a:off x="22072600" y="1343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127652</xdr:rowOff>
    </xdr:from>
    <xdr:ext cx="469744" cy="259045"/>
    <xdr:sp macro="" textlink="">
      <xdr:nvSpPr>
        <xdr:cNvPr id="503" name="【児童館】&#10;一人当たり面積平均値テキスト"/>
        <xdr:cNvSpPr txBox="1"/>
      </xdr:nvSpPr>
      <xdr:spPr>
        <a:xfrm>
          <a:off x="22250400" y="14186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0.073</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149225</xdr:rowOff>
    </xdr:from>
    <xdr:to>
      <xdr:col>32</xdr:col>
      <xdr:colOff>238125</xdr:colOff>
      <xdr:row>83</xdr:row>
      <xdr:rowOff>79375</xdr:rowOff>
    </xdr:to>
    <xdr:sp macro="" textlink="">
      <xdr:nvSpPr>
        <xdr:cNvPr id="504" name="フローチャート : 判断 503"/>
        <xdr:cNvSpPr/>
      </xdr:nvSpPr>
      <xdr:spPr>
        <a:xfrm>
          <a:off x="22110700" y="1420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82550</xdr:rowOff>
    </xdr:from>
    <xdr:to>
      <xdr:col>31</xdr:col>
      <xdr:colOff>85725</xdr:colOff>
      <xdr:row>85</xdr:row>
      <xdr:rowOff>12700</xdr:rowOff>
    </xdr:to>
    <xdr:sp macro="" textlink="">
      <xdr:nvSpPr>
        <xdr:cNvPr id="505" name="フローチャート : 判断 504"/>
        <xdr:cNvSpPr/>
      </xdr:nvSpPr>
      <xdr:spPr>
        <a:xfrm>
          <a:off x="21272500" y="144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06" name="テキスト ボックス 5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07" name="テキスト ボックス 5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08" name="テキスト ボックス 5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09" name="テキスト ボックス 5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0" name="テキスト ボックス 5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130175</xdr:rowOff>
    </xdr:from>
    <xdr:to>
      <xdr:col>31</xdr:col>
      <xdr:colOff>85725</xdr:colOff>
      <xdr:row>86</xdr:row>
      <xdr:rowOff>60325</xdr:rowOff>
    </xdr:to>
    <xdr:sp macro="" textlink="">
      <xdr:nvSpPr>
        <xdr:cNvPr id="511" name="円/楕円 510"/>
        <xdr:cNvSpPr/>
      </xdr:nvSpPr>
      <xdr:spPr>
        <a:xfrm>
          <a:off x="21272500" y="1470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29227</xdr:rowOff>
    </xdr:from>
    <xdr:ext cx="469744" cy="259045"/>
    <xdr:sp macro="" textlink="">
      <xdr:nvSpPr>
        <xdr:cNvPr id="512" name="n_1aveValue【児童館】&#10;一人当たり面積"/>
        <xdr:cNvSpPr txBox="1"/>
      </xdr:nvSpPr>
      <xdr:spPr>
        <a:xfrm>
          <a:off x="21075727" y="1425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oneCellAnchor>
    <xdr:from>
      <xdr:col>30</xdr:col>
      <xdr:colOff>473152</xdr:colOff>
      <xdr:row>86</xdr:row>
      <xdr:rowOff>51452</xdr:rowOff>
    </xdr:from>
    <xdr:ext cx="469744" cy="259045"/>
    <xdr:sp macro="" textlink="">
      <xdr:nvSpPr>
        <xdr:cNvPr id="513" name="n_1mainValue【児童館】&#10;一人当たり面積"/>
        <xdr:cNvSpPr txBox="1"/>
      </xdr:nvSpPr>
      <xdr:spPr>
        <a:xfrm>
          <a:off x="21075727" y="1479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4" name="正方形/長方形 51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5" name="正方形/長方形 51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6" name="正方形/長方形 51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7" name="正方形/長方形 51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8" name="正方形/長方形 51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19" name="正方形/長方形 51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0" name="正方形/長方形 51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1" name="正方形/長方形 52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2" name="テキスト ボックス 52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3" name="直線コネクタ 52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24" name="テキスト ボックス 52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25" name="直線コネクタ 52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26" name="テキスト ボックス 52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27" name="直線コネクタ 52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28" name="テキスト ボックス 52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29" name="直線コネクタ 52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30" name="テキスト ボックス 52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31" name="直線コネクタ 53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32" name="テキスト ボックス 53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33" name="直線コネクタ 53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34" name="テキスト ボックス 53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5" name="直線コネクタ 53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36" name="テキスト ボックス 535"/>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152400</xdr:rowOff>
    </xdr:from>
    <xdr:to>
      <xdr:col>23</xdr:col>
      <xdr:colOff>516889</xdr:colOff>
      <xdr:row>108</xdr:row>
      <xdr:rowOff>76200</xdr:rowOff>
    </xdr:to>
    <xdr:cxnSp macro="">
      <xdr:nvCxnSpPr>
        <xdr:cNvPr id="538" name="直線コネクタ 537"/>
        <xdr:cNvCxnSpPr/>
      </xdr:nvCxnSpPr>
      <xdr:spPr>
        <a:xfrm flipV="1">
          <a:off x="16318864" y="171259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80027</xdr:rowOff>
    </xdr:from>
    <xdr:ext cx="405111" cy="259045"/>
    <xdr:sp macro="" textlink="">
      <xdr:nvSpPr>
        <xdr:cNvPr id="539" name="【公民館】&#10;有形固定資産減価償却率最小値テキスト"/>
        <xdr:cNvSpPr txBox="1"/>
      </xdr:nvSpPr>
      <xdr:spPr>
        <a:xfrm>
          <a:off x="164084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23</xdr:col>
      <xdr:colOff>428625</xdr:colOff>
      <xdr:row>108</xdr:row>
      <xdr:rowOff>76200</xdr:rowOff>
    </xdr:from>
    <xdr:to>
      <xdr:col>23</xdr:col>
      <xdr:colOff>606425</xdr:colOff>
      <xdr:row>108</xdr:row>
      <xdr:rowOff>76200</xdr:rowOff>
    </xdr:to>
    <xdr:cxnSp macro="">
      <xdr:nvCxnSpPr>
        <xdr:cNvPr id="540" name="直線コネクタ 539"/>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99077</xdr:rowOff>
    </xdr:from>
    <xdr:ext cx="405111" cy="259045"/>
    <xdr:sp macro="" textlink="">
      <xdr:nvSpPr>
        <xdr:cNvPr id="541" name="【公民館】&#10;有形固定資産減価償却率最大値テキスト"/>
        <xdr:cNvSpPr txBox="1"/>
      </xdr:nvSpPr>
      <xdr:spPr>
        <a:xfrm>
          <a:off x="16408400" y="1690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428625</xdr:colOff>
      <xdr:row>99</xdr:row>
      <xdr:rowOff>152400</xdr:rowOff>
    </xdr:from>
    <xdr:to>
      <xdr:col>23</xdr:col>
      <xdr:colOff>606425</xdr:colOff>
      <xdr:row>99</xdr:row>
      <xdr:rowOff>152400</xdr:rowOff>
    </xdr:to>
    <xdr:cxnSp macro="">
      <xdr:nvCxnSpPr>
        <xdr:cNvPr id="542" name="直線コネクタ 541"/>
        <xdr:cNvCxnSpPr/>
      </xdr:nvCxnSpPr>
      <xdr:spPr>
        <a:xfrm>
          <a:off x="16230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45738</xdr:rowOff>
    </xdr:from>
    <xdr:ext cx="405111" cy="259045"/>
    <xdr:sp macro="" textlink="">
      <xdr:nvSpPr>
        <xdr:cNvPr id="543" name="【公民館】&#10;有形固定資産減価償却率平均値テキスト"/>
        <xdr:cNvSpPr txBox="1"/>
      </xdr:nvSpPr>
      <xdr:spPr>
        <a:xfrm>
          <a:off x="16408400" y="18047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67311</xdr:rowOff>
    </xdr:from>
    <xdr:to>
      <xdr:col>23</xdr:col>
      <xdr:colOff>568325</xdr:colOff>
      <xdr:row>105</xdr:row>
      <xdr:rowOff>168911</xdr:rowOff>
    </xdr:to>
    <xdr:sp macro="" textlink="">
      <xdr:nvSpPr>
        <xdr:cNvPr id="544" name="フローチャート : 判断 543"/>
        <xdr:cNvSpPr/>
      </xdr:nvSpPr>
      <xdr:spPr>
        <a:xfrm>
          <a:off x="16268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97789</xdr:rowOff>
    </xdr:from>
    <xdr:to>
      <xdr:col>22</xdr:col>
      <xdr:colOff>415925</xdr:colOff>
      <xdr:row>103</xdr:row>
      <xdr:rowOff>27939</xdr:rowOff>
    </xdr:to>
    <xdr:sp macro="" textlink="">
      <xdr:nvSpPr>
        <xdr:cNvPr id="545" name="フローチャート : 判断 544"/>
        <xdr:cNvSpPr/>
      </xdr:nvSpPr>
      <xdr:spPr>
        <a:xfrm>
          <a:off x="15430500" y="1758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46" name="テキスト ボックス 5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7" name="テキスト ボックス 5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48" name="テキスト ボックス 5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49" name="テキスト ボックス 5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0" name="テキスト ボックス 5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120650</xdr:rowOff>
    </xdr:from>
    <xdr:to>
      <xdr:col>22</xdr:col>
      <xdr:colOff>415925</xdr:colOff>
      <xdr:row>102</xdr:row>
      <xdr:rowOff>50800</xdr:rowOff>
    </xdr:to>
    <xdr:sp macro="" textlink="">
      <xdr:nvSpPr>
        <xdr:cNvPr id="551" name="円/楕円 550"/>
        <xdr:cNvSpPr/>
      </xdr:nvSpPr>
      <xdr:spPr>
        <a:xfrm>
          <a:off x="15430500" y="1743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19066</xdr:rowOff>
    </xdr:from>
    <xdr:ext cx="405111" cy="259045"/>
    <xdr:sp macro="" textlink="">
      <xdr:nvSpPr>
        <xdr:cNvPr id="552" name="n_1aveValue【公民館】&#10;有形固定資産減価償却率"/>
        <xdr:cNvSpPr txBox="1"/>
      </xdr:nvSpPr>
      <xdr:spPr>
        <a:xfrm>
          <a:off x="15266043" y="17678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67327</xdr:rowOff>
    </xdr:from>
    <xdr:ext cx="405111" cy="259045"/>
    <xdr:sp macro="" textlink="">
      <xdr:nvSpPr>
        <xdr:cNvPr id="553" name="n_1mainValue【公民館】&#10;有形固定資産減価償却率"/>
        <xdr:cNvSpPr txBox="1"/>
      </xdr:nvSpPr>
      <xdr:spPr>
        <a:xfrm>
          <a:off x="15266043" y="1721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4" name="正方形/長方形 5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5" name="正方形/長方形 5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6" name="正方形/長方形 5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7" name="正方形/長方形 5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8" name="正方形/長方形 5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59" name="正方形/長方形 5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0" name="正方形/長方形 5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1" name="正方形/長方形 56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2" name="テキスト ボックス 56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3" name="直線コネクタ 56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64" name="テキスト ボックス 56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65" name="直線コネクタ 56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66" name="テキスト ボックス 56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67" name="直線コネクタ 56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68" name="テキスト ボックス 56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69" name="直線コネクタ 56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0" name="テキスト ボックス 56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71" name="直線コネクタ 57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72" name="テキスト ボックス 57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0.350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73" name="直線コネクタ 57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74" name="テキスト ボックス 57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5" name="直線コネクタ 57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6" name="テキスト ボックス 57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0.450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72389</xdr:rowOff>
    </xdr:from>
    <xdr:to>
      <xdr:col>32</xdr:col>
      <xdr:colOff>186689</xdr:colOff>
      <xdr:row>107</xdr:row>
      <xdr:rowOff>140970</xdr:rowOff>
    </xdr:to>
    <xdr:cxnSp macro="">
      <xdr:nvCxnSpPr>
        <xdr:cNvPr id="578" name="直線コネクタ 577"/>
        <xdr:cNvCxnSpPr/>
      </xdr:nvCxnSpPr>
      <xdr:spPr>
        <a:xfrm flipV="1">
          <a:off x="22160864" y="170459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144797</xdr:rowOff>
    </xdr:from>
    <xdr:ext cx="469744" cy="259045"/>
    <xdr:sp macro="" textlink="">
      <xdr:nvSpPr>
        <xdr:cNvPr id="579" name="【公民館】&#10;一人当たり面積最小値テキスト"/>
        <xdr:cNvSpPr txBox="1"/>
      </xdr:nvSpPr>
      <xdr:spPr>
        <a:xfrm>
          <a:off x="22250400" y="184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0.224</a:t>
          </a:r>
          <a:endParaRPr kumimoji="1" lang="ja-JP" altLang="en-US" sz="1000" b="1">
            <a:latin typeface="ＭＳ Ｐゴシック"/>
          </a:endParaRPr>
        </a:p>
      </xdr:txBody>
    </xdr:sp>
    <xdr:clientData/>
  </xdr:oneCellAnchor>
  <xdr:twoCellAnchor>
    <xdr:from>
      <xdr:col>32</xdr:col>
      <xdr:colOff>98425</xdr:colOff>
      <xdr:row>107</xdr:row>
      <xdr:rowOff>140970</xdr:rowOff>
    </xdr:from>
    <xdr:to>
      <xdr:col>32</xdr:col>
      <xdr:colOff>276225</xdr:colOff>
      <xdr:row>107</xdr:row>
      <xdr:rowOff>140970</xdr:rowOff>
    </xdr:to>
    <xdr:cxnSp macro="">
      <xdr:nvCxnSpPr>
        <xdr:cNvPr id="580" name="直線コネクタ 579"/>
        <xdr:cNvCxnSpPr/>
      </xdr:nvCxnSpPr>
      <xdr:spPr>
        <a:xfrm>
          <a:off x="22072600" y="1848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19066</xdr:rowOff>
    </xdr:from>
    <xdr:ext cx="469744" cy="259045"/>
    <xdr:sp macro="" textlink="">
      <xdr:nvSpPr>
        <xdr:cNvPr id="581" name="【公民館】&#10;一人当たり面積最大値テキスト"/>
        <xdr:cNvSpPr txBox="1"/>
      </xdr:nvSpPr>
      <xdr:spPr>
        <a:xfrm>
          <a:off x="22250400" y="1682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0.413</a:t>
          </a:r>
          <a:endParaRPr kumimoji="1" lang="ja-JP" altLang="en-US" sz="1000" b="1">
            <a:latin typeface="ＭＳ Ｐゴシック"/>
          </a:endParaRPr>
        </a:p>
      </xdr:txBody>
    </xdr:sp>
    <xdr:clientData/>
  </xdr:oneCellAnchor>
  <xdr:twoCellAnchor>
    <xdr:from>
      <xdr:col>32</xdr:col>
      <xdr:colOff>98425</xdr:colOff>
      <xdr:row>99</xdr:row>
      <xdr:rowOff>72389</xdr:rowOff>
    </xdr:from>
    <xdr:to>
      <xdr:col>32</xdr:col>
      <xdr:colOff>276225</xdr:colOff>
      <xdr:row>99</xdr:row>
      <xdr:rowOff>72389</xdr:rowOff>
    </xdr:to>
    <xdr:cxnSp macro="">
      <xdr:nvCxnSpPr>
        <xdr:cNvPr id="582" name="直線コネクタ 581"/>
        <xdr:cNvCxnSpPr/>
      </xdr:nvCxnSpPr>
      <xdr:spPr>
        <a:xfrm>
          <a:off x="22072600" y="17045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106697</xdr:rowOff>
    </xdr:from>
    <xdr:ext cx="469744" cy="259045"/>
    <xdr:sp macro="" textlink="">
      <xdr:nvSpPr>
        <xdr:cNvPr id="583" name="【公民館】&#10;一人当たり面積平均値テキスト"/>
        <xdr:cNvSpPr txBox="1"/>
      </xdr:nvSpPr>
      <xdr:spPr>
        <a:xfrm>
          <a:off x="22250400" y="17766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0.309</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128270</xdr:rowOff>
    </xdr:from>
    <xdr:to>
      <xdr:col>32</xdr:col>
      <xdr:colOff>238125</xdr:colOff>
      <xdr:row>104</xdr:row>
      <xdr:rowOff>58420</xdr:rowOff>
    </xdr:to>
    <xdr:sp macro="" textlink="">
      <xdr:nvSpPr>
        <xdr:cNvPr id="584" name="フローチャート : 判断 583"/>
        <xdr:cNvSpPr/>
      </xdr:nvSpPr>
      <xdr:spPr>
        <a:xfrm>
          <a:off x="221107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132080</xdr:rowOff>
    </xdr:from>
    <xdr:to>
      <xdr:col>31</xdr:col>
      <xdr:colOff>85725</xdr:colOff>
      <xdr:row>105</xdr:row>
      <xdr:rowOff>62230</xdr:rowOff>
    </xdr:to>
    <xdr:sp macro="" textlink="">
      <xdr:nvSpPr>
        <xdr:cNvPr id="585" name="フローチャート : 判断 584"/>
        <xdr:cNvSpPr/>
      </xdr:nvSpPr>
      <xdr:spPr>
        <a:xfrm>
          <a:off x="21272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86" name="テキスト ボックス 58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7" name="テキスト ボックス 58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88" name="テキスト ボックス 58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89" name="テキスト ボックス 58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0" name="テキスト ボックス 58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102</xdr:row>
      <xdr:rowOff>162561</xdr:rowOff>
    </xdr:from>
    <xdr:to>
      <xdr:col>31</xdr:col>
      <xdr:colOff>85725</xdr:colOff>
      <xdr:row>103</xdr:row>
      <xdr:rowOff>92711</xdr:rowOff>
    </xdr:to>
    <xdr:sp macro="" textlink="">
      <xdr:nvSpPr>
        <xdr:cNvPr id="591" name="円/楕円 590"/>
        <xdr:cNvSpPr/>
      </xdr:nvSpPr>
      <xdr:spPr>
        <a:xfrm>
          <a:off x="21272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53357</xdr:rowOff>
    </xdr:from>
    <xdr:ext cx="469744" cy="259045"/>
    <xdr:sp macro="" textlink="">
      <xdr:nvSpPr>
        <xdr:cNvPr id="592" name="n_1aveValue【公民館】&#10;一人当たり面積"/>
        <xdr:cNvSpPr txBox="1"/>
      </xdr:nvSpPr>
      <xdr:spPr>
        <a:xfrm>
          <a:off x="2107572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0.286</a:t>
          </a:r>
          <a:endParaRPr kumimoji="1" lang="ja-JP" altLang="en-US" sz="1000" b="1">
            <a:solidFill>
              <a:srgbClr val="000080"/>
            </a:solidFill>
            <a:latin typeface="ＭＳ Ｐゴシック"/>
          </a:endParaRPr>
        </a:p>
      </xdr:txBody>
    </xdr:sp>
    <xdr:clientData/>
  </xdr:oneCellAnchor>
  <xdr:oneCellAnchor>
    <xdr:from>
      <xdr:col>30</xdr:col>
      <xdr:colOff>473152</xdr:colOff>
      <xdr:row>101</xdr:row>
      <xdr:rowOff>109238</xdr:rowOff>
    </xdr:from>
    <xdr:ext cx="469744" cy="259045"/>
    <xdr:sp macro="" textlink="">
      <xdr:nvSpPr>
        <xdr:cNvPr id="593" name="n_1mainValue【公民館】&#10;一人当たり面積"/>
        <xdr:cNvSpPr txBox="1"/>
      </xdr:nvSpPr>
      <xdr:spPr>
        <a:xfrm>
          <a:off x="21075727" y="1742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0.327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4" name="正方形/長方形 5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5" name="正方形/長方形 5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6" name="テキスト ボックス 59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有形固定資産減価償却率はほとんどの項目において類似団体より低い水準にあるものの、児童館については、供用開始から約</a:t>
          </a:r>
          <a:r>
            <a:rPr kumimoji="1" lang="en-US" altLang="ja-JP" sz="1300">
              <a:latin typeface="ＭＳ Ｐゴシック"/>
            </a:rPr>
            <a:t>50</a:t>
          </a:r>
          <a:r>
            <a:rPr kumimoji="1" lang="ja-JP" altLang="en-US" sz="1300">
              <a:latin typeface="ＭＳ Ｐゴシック"/>
            </a:rPr>
            <a:t>年経過し、減価償却率が非常に高い。現在は入所児童が無く休憩しているが、今後、児童数の推移や利用希望数などにより、廃止（除却）を検討することになる。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青森県南部町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18,969
18,915
153.12
10,859,686
10,515,320
343,247
7,258,881
12,492,858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61" name="テキスト ボックス 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71" name="テキスト ボックス 7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133350</xdr:rowOff>
    </xdr:from>
    <xdr:to>
      <xdr:col>6</xdr:col>
      <xdr:colOff>510540</xdr:colOff>
      <xdr:row>64</xdr:row>
      <xdr:rowOff>30480</xdr:rowOff>
    </xdr:to>
    <xdr:cxnSp macro="">
      <xdr:nvCxnSpPr>
        <xdr:cNvPr id="73" name="直線コネクタ 72"/>
        <xdr:cNvCxnSpPr/>
      </xdr:nvCxnSpPr>
      <xdr:spPr>
        <a:xfrm flipV="1">
          <a:off x="4634865" y="95631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34307</xdr:rowOff>
    </xdr:from>
    <xdr:ext cx="405111" cy="259045"/>
    <xdr:sp macro="" textlink="">
      <xdr:nvSpPr>
        <xdr:cNvPr id="74" name="【体育館・プール】&#10;有形固定資産減価償却率最小値テキスト"/>
        <xdr:cNvSpPr txBox="1"/>
      </xdr:nvSpPr>
      <xdr:spPr>
        <a:xfrm>
          <a:off x="4724400" y="1100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41.2</a:t>
          </a:r>
          <a:endParaRPr kumimoji="1" lang="ja-JP" altLang="en-US" sz="1000" b="1">
            <a:latin typeface="ＭＳ Ｐゴシック"/>
          </a:endParaRPr>
        </a:p>
      </xdr:txBody>
    </xdr:sp>
    <xdr:clientData/>
  </xdr:oneCellAnchor>
  <xdr:twoCellAnchor>
    <xdr:from>
      <xdr:col>6</xdr:col>
      <xdr:colOff>422275</xdr:colOff>
      <xdr:row>64</xdr:row>
      <xdr:rowOff>30480</xdr:rowOff>
    </xdr:from>
    <xdr:to>
      <xdr:col>6</xdr:col>
      <xdr:colOff>600075</xdr:colOff>
      <xdr:row>64</xdr:row>
      <xdr:rowOff>30480</xdr:rowOff>
    </xdr:to>
    <xdr:cxnSp macro="">
      <xdr:nvCxnSpPr>
        <xdr:cNvPr id="75" name="直線コネクタ 74"/>
        <xdr:cNvCxnSpPr/>
      </xdr:nvCxnSpPr>
      <xdr:spPr>
        <a:xfrm>
          <a:off x="4546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80027</xdr:rowOff>
    </xdr:from>
    <xdr:ext cx="405111" cy="259045"/>
    <xdr:sp macro="" textlink="">
      <xdr:nvSpPr>
        <xdr:cNvPr id="76" name="【体育館・プール】&#10;有形固定資産減価償却率最大値テキスト"/>
        <xdr:cNvSpPr txBox="1"/>
      </xdr:nvSpPr>
      <xdr:spPr>
        <a:xfrm>
          <a:off x="47244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79.0</a:t>
          </a:r>
          <a:endParaRPr kumimoji="1" lang="ja-JP" altLang="en-US" sz="1000" b="1">
            <a:latin typeface="ＭＳ Ｐゴシック"/>
          </a:endParaRPr>
        </a:p>
      </xdr:txBody>
    </xdr:sp>
    <xdr:clientData/>
  </xdr:oneCellAnchor>
  <xdr:twoCellAnchor>
    <xdr:from>
      <xdr:col>6</xdr:col>
      <xdr:colOff>422275</xdr:colOff>
      <xdr:row>55</xdr:row>
      <xdr:rowOff>133350</xdr:rowOff>
    </xdr:from>
    <xdr:to>
      <xdr:col>6</xdr:col>
      <xdr:colOff>600075</xdr:colOff>
      <xdr:row>55</xdr:row>
      <xdr:rowOff>133350</xdr:rowOff>
    </xdr:to>
    <xdr:cxnSp macro="">
      <xdr:nvCxnSpPr>
        <xdr:cNvPr id="77" name="直線コネクタ 76"/>
        <xdr:cNvCxnSpPr/>
      </xdr:nvCxnSpPr>
      <xdr:spPr>
        <a:xfrm>
          <a:off x="4546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148607</xdr:rowOff>
    </xdr:from>
    <xdr:ext cx="405111" cy="259045"/>
    <xdr:sp macro="" textlink="">
      <xdr:nvSpPr>
        <xdr:cNvPr id="78" name="【体育館・プール】&#10;有形固定資産減価償却率平均値テキスト"/>
        <xdr:cNvSpPr txBox="1"/>
      </xdr:nvSpPr>
      <xdr:spPr>
        <a:xfrm>
          <a:off x="4724400" y="10092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170180</xdr:rowOff>
    </xdr:from>
    <xdr:to>
      <xdr:col>6</xdr:col>
      <xdr:colOff>561975</xdr:colOff>
      <xdr:row>59</xdr:row>
      <xdr:rowOff>100330</xdr:rowOff>
    </xdr:to>
    <xdr:sp macro="" textlink="">
      <xdr:nvSpPr>
        <xdr:cNvPr id="79" name="フローチャート : 判断 78"/>
        <xdr:cNvSpPr/>
      </xdr:nvSpPr>
      <xdr:spPr>
        <a:xfrm>
          <a:off x="4584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74930</xdr:rowOff>
    </xdr:from>
    <xdr:to>
      <xdr:col>5</xdr:col>
      <xdr:colOff>409575</xdr:colOff>
      <xdr:row>61</xdr:row>
      <xdr:rowOff>5080</xdr:rowOff>
    </xdr:to>
    <xdr:sp macro="" textlink="">
      <xdr:nvSpPr>
        <xdr:cNvPr id="80" name="フローチャート : 判断 79"/>
        <xdr:cNvSpPr/>
      </xdr:nvSpPr>
      <xdr:spPr>
        <a:xfrm>
          <a:off x="37465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167657</xdr:rowOff>
    </xdr:from>
    <xdr:ext cx="405111" cy="259045"/>
    <xdr:sp macro="" textlink="">
      <xdr:nvSpPr>
        <xdr:cNvPr id="81" name="n_1aveValue【体育館・プール】&#10;有形固定資産減価償却率"/>
        <xdr:cNvSpPr txBox="1"/>
      </xdr:nvSpPr>
      <xdr:spPr>
        <a:xfrm>
          <a:off x="3582043"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2" name="テキスト ボックス 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3" name="テキスト ボックス 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4" name="テキスト ボックス 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5" name="テキスト ボックス 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6" name="テキスト ボックス 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90170</xdr:rowOff>
    </xdr:from>
    <xdr:to>
      <xdr:col>5</xdr:col>
      <xdr:colOff>409575</xdr:colOff>
      <xdr:row>56</xdr:row>
      <xdr:rowOff>20320</xdr:rowOff>
    </xdr:to>
    <xdr:sp macro="" textlink="">
      <xdr:nvSpPr>
        <xdr:cNvPr id="87" name="円/楕円 86"/>
        <xdr:cNvSpPr/>
      </xdr:nvSpPr>
      <xdr:spPr>
        <a:xfrm>
          <a:off x="3746500" y="951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54</xdr:row>
      <xdr:rowOff>36847</xdr:rowOff>
    </xdr:from>
    <xdr:ext cx="405111" cy="259045"/>
    <xdr:sp macro="" textlink="">
      <xdr:nvSpPr>
        <xdr:cNvPr id="88" name="n_1mainValue【体育館・プール】&#10;有形固定資産減価償却率"/>
        <xdr:cNvSpPr txBox="1"/>
      </xdr:nvSpPr>
      <xdr:spPr>
        <a:xfrm>
          <a:off x="3582043" y="929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9" name="正方形/長方形 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0" name="正方形/長方形 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1" name="正方形/長方形 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2" name="正方形/長方形 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3" name="正方形/長方形 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4" name="正方形/長方形 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5" name="正方形/長方形 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6" name="正方形/長方形 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7" name="テキスト ボックス 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8" name="直線コネクタ 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99" name="直線コネクタ 9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00" name="テキスト ボックス 99"/>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01" name="直線コネクタ 10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02" name="テキスト ボックス 101"/>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03" name="直線コネクタ 10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04" name="テキスト ボックス 103"/>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05" name="直線コネクタ 10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06" name="テキスト ボックス 105"/>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7" name="直線コネクタ 10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08" name="テキスト ボックス 10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0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18288</xdr:rowOff>
    </xdr:from>
    <xdr:to>
      <xdr:col>15</xdr:col>
      <xdr:colOff>180340</xdr:colOff>
      <xdr:row>62</xdr:row>
      <xdr:rowOff>155448</xdr:rowOff>
    </xdr:to>
    <xdr:cxnSp macro="">
      <xdr:nvCxnSpPr>
        <xdr:cNvPr id="110" name="直線コネクタ 109"/>
        <xdr:cNvCxnSpPr/>
      </xdr:nvCxnSpPr>
      <xdr:spPr>
        <a:xfrm flipV="1">
          <a:off x="10476865" y="961948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159275</xdr:rowOff>
    </xdr:from>
    <xdr:ext cx="469744" cy="259045"/>
    <xdr:sp macro="" textlink="">
      <xdr:nvSpPr>
        <xdr:cNvPr id="111" name="【体育館・プール】&#10;一人当たり面積最小値テキスト"/>
        <xdr:cNvSpPr txBox="1"/>
      </xdr:nvSpPr>
      <xdr:spPr>
        <a:xfrm>
          <a:off x="10566400" y="1078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0.082</a:t>
          </a:r>
          <a:endParaRPr kumimoji="1" lang="ja-JP" altLang="en-US" sz="1000" b="1">
            <a:latin typeface="ＭＳ Ｐゴシック"/>
          </a:endParaRPr>
        </a:p>
      </xdr:txBody>
    </xdr:sp>
    <xdr:clientData/>
  </xdr:oneCellAnchor>
  <xdr:twoCellAnchor>
    <xdr:from>
      <xdr:col>15</xdr:col>
      <xdr:colOff>92075</xdr:colOff>
      <xdr:row>62</xdr:row>
      <xdr:rowOff>155448</xdr:rowOff>
    </xdr:from>
    <xdr:to>
      <xdr:col>15</xdr:col>
      <xdr:colOff>269875</xdr:colOff>
      <xdr:row>62</xdr:row>
      <xdr:rowOff>155448</xdr:rowOff>
    </xdr:to>
    <xdr:cxnSp macro="">
      <xdr:nvCxnSpPr>
        <xdr:cNvPr id="112" name="直線コネクタ 111"/>
        <xdr:cNvCxnSpPr/>
      </xdr:nvCxnSpPr>
      <xdr:spPr>
        <a:xfrm>
          <a:off x="10388600" y="10785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136415</xdr:rowOff>
    </xdr:from>
    <xdr:ext cx="469744" cy="259045"/>
    <xdr:sp macro="" textlink="">
      <xdr:nvSpPr>
        <xdr:cNvPr id="113" name="【体育館・プール】&#10;一人当たり面積最大値テキスト"/>
        <xdr:cNvSpPr txBox="1"/>
      </xdr:nvSpPr>
      <xdr:spPr>
        <a:xfrm>
          <a:off x="10566400" y="939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0.592</a:t>
          </a:r>
          <a:endParaRPr kumimoji="1" lang="ja-JP" altLang="en-US" sz="1000" b="1">
            <a:latin typeface="ＭＳ Ｐゴシック"/>
          </a:endParaRPr>
        </a:p>
      </xdr:txBody>
    </xdr:sp>
    <xdr:clientData/>
  </xdr:oneCellAnchor>
  <xdr:twoCellAnchor>
    <xdr:from>
      <xdr:col>15</xdr:col>
      <xdr:colOff>92075</xdr:colOff>
      <xdr:row>56</xdr:row>
      <xdr:rowOff>18288</xdr:rowOff>
    </xdr:from>
    <xdr:to>
      <xdr:col>15</xdr:col>
      <xdr:colOff>269875</xdr:colOff>
      <xdr:row>56</xdr:row>
      <xdr:rowOff>18288</xdr:rowOff>
    </xdr:to>
    <xdr:cxnSp macro="">
      <xdr:nvCxnSpPr>
        <xdr:cNvPr id="114" name="直線コネクタ 113"/>
        <xdr:cNvCxnSpPr/>
      </xdr:nvCxnSpPr>
      <xdr:spPr>
        <a:xfrm>
          <a:off x="10388600" y="9619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89933</xdr:rowOff>
    </xdr:from>
    <xdr:ext cx="469744" cy="259045"/>
    <xdr:sp macro="" textlink="">
      <xdr:nvSpPr>
        <xdr:cNvPr id="115" name="【体育館・プール】&#10;一人当たり面積平均値テキスト"/>
        <xdr:cNvSpPr txBox="1"/>
      </xdr:nvSpPr>
      <xdr:spPr>
        <a:xfrm>
          <a:off x="10566400" y="10205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0.304</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111506</xdr:rowOff>
    </xdr:from>
    <xdr:to>
      <xdr:col>15</xdr:col>
      <xdr:colOff>231775</xdr:colOff>
      <xdr:row>60</xdr:row>
      <xdr:rowOff>41656</xdr:rowOff>
    </xdr:to>
    <xdr:sp macro="" textlink="">
      <xdr:nvSpPr>
        <xdr:cNvPr id="116" name="フローチャート : 判断 115"/>
        <xdr:cNvSpPr/>
      </xdr:nvSpPr>
      <xdr:spPr>
        <a:xfrm>
          <a:off x="10426700" y="1022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57</xdr:row>
      <xdr:rowOff>125222</xdr:rowOff>
    </xdr:from>
    <xdr:to>
      <xdr:col>14</xdr:col>
      <xdr:colOff>79375</xdr:colOff>
      <xdr:row>58</xdr:row>
      <xdr:rowOff>55372</xdr:rowOff>
    </xdr:to>
    <xdr:sp macro="" textlink="">
      <xdr:nvSpPr>
        <xdr:cNvPr id="117" name="フローチャート : 判断 116"/>
        <xdr:cNvSpPr/>
      </xdr:nvSpPr>
      <xdr:spPr>
        <a:xfrm>
          <a:off x="9588500" y="989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56</xdr:row>
      <xdr:rowOff>71899</xdr:rowOff>
    </xdr:from>
    <xdr:ext cx="469744" cy="259045"/>
    <xdr:sp macro="" textlink="">
      <xdr:nvSpPr>
        <xdr:cNvPr id="118" name="n_1aveValue【体育館・プール】&#10;一人当たり面積"/>
        <xdr:cNvSpPr txBox="1"/>
      </xdr:nvSpPr>
      <xdr:spPr>
        <a:xfrm>
          <a:off x="9391727" y="967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0.448</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19" name="テキスト ボックス 11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0" name="テキスト ボックス 11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1" name="テキスト ボックス 12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2" name="テキスト ボックス 12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3" name="テキスト ボックス 12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58</xdr:row>
      <xdr:rowOff>49784</xdr:rowOff>
    </xdr:from>
    <xdr:to>
      <xdr:col>14</xdr:col>
      <xdr:colOff>79375</xdr:colOff>
      <xdr:row>58</xdr:row>
      <xdr:rowOff>151384</xdr:rowOff>
    </xdr:to>
    <xdr:sp macro="" textlink="">
      <xdr:nvSpPr>
        <xdr:cNvPr id="124" name="円/楕円 123"/>
        <xdr:cNvSpPr/>
      </xdr:nvSpPr>
      <xdr:spPr>
        <a:xfrm>
          <a:off x="9588500" y="999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142511</xdr:rowOff>
    </xdr:from>
    <xdr:ext cx="469744" cy="259045"/>
    <xdr:sp macro="" textlink="">
      <xdr:nvSpPr>
        <xdr:cNvPr id="125" name="n_1mainValue【体育館・プール】&#10;一人当たり面積"/>
        <xdr:cNvSpPr txBox="1"/>
      </xdr:nvSpPr>
      <xdr:spPr>
        <a:xfrm>
          <a:off x="9391727" y="1008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0.406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6" name="正方形/長方形 12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7" name="正方形/長方形 12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8" name="正方形/長方形 12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29" name="正方形/長方形 12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0" name="正方形/長方形 12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1" name="正方形/長方形 13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2" name="正方形/長方形 13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3" name="正方形/長方形 13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4" name="テキスト ボックス 13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5" name="直線コネクタ 13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36" name="テキスト ボックス 13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37" name="直線コネクタ 13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38" name="テキスト ボックス 13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39" name="直線コネクタ 13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40" name="テキスト ボックス 13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41" name="直線コネクタ 14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42" name="テキスト ボックス 14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43" name="直線コネクタ 14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144" name="テキスト ボックス 143"/>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5" name="直線コネクタ 14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46" name="テキスト ボックス 14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4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86</xdr:row>
      <xdr:rowOff>3811</xdr:rowOff>
    </xdr:to>
    <xdr:cxnSp macro="">
      <xdr:nvCxnSpPr>
        <xdr:cNvPr id="148" name="直線コネクタ 147"/>
        <xdr:cNvCxnSpPr/>
      </xdr:nvCxnSpPr>
      <xdr:spPr>
        <a:xfrm flipV="1">
          <a:off x="4634865" y="13411200"/>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7638</xdr:rowOff>
    </xdr:from>
    <xdr:ext cx="405111" cy="259045"/>
    <xdr:sp macro="" textlink="">
      <xdr:nvSpPr>
        <xdr:cNvPr id="149" name="【福祉施設】&#10;有形固定資産減価償却率最小値テキスト"/>
        <xdr:cNvSpPr txBox="1"/>
      </xdr:nvSpPr>
      <xdr:spPr>
        <a:xfrm>
          <a:off x="4724400" y="1475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a:t>
          </a:r>
          <a:endParaRPr kumimoji="1" lang="ja-JP" altLang="en-US" sz="1000" b="1">
            <a:latin typeface="ＭＳ Ｐゴシック"/>
          </a:endParaRPr>
        </a:p>
      </xdr:txBody>
    </xdr:sp>
    <xdr:clientData/>
  </xdr:oneCellAnchor>
  <xdr:twoCellAnchor>
    <xdr:from>
      <xdr:col>6</xdr:col>
      <xdr:colOff>422275</xdr:colOff>
      <xdr:row>86</xdr:row>
      <xdr:rowOff>3811</xdr:rowOff>
    </xdr:from>
    <xdr:to>
      <xdr:col>6</xdr:col>
      <xdr:colOff>600075</xdr:colOff>
      <xdr:row>86</xdr:row>
      <xdr:rowOff>3811</xdr:rowOff>
    </xdr:to>
    <xdr:cxnSp macro="">
      <xdr:nvCxnSpPr>
        <xdr:cNvPr id="150" name="直線コネクタ 149"/>
        <xdr:cNvCxnSpPr/>
      </xdr:nvCxnSpPr>
      <xdr:spPr>
        <a:xfrm>
          <a:off x="4546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69744" cy="259045"/>
    <xdr:sp macro="" textlink="">
      <xdr:nvSpPr>
        <xdr:cNvPr id="151" name="【福祉施設】&#10;有形固定資産減価償却率最大値テキスト"/>
        <xdr:cNvSpPr txBox="1"/>
      </xdr:nvSpPr>
      <xdr:spPr>
        <a:xfrm>
          <a:off x="4724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152" name="直線コネクタ 151"/>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34307</xdr:rowOff>
    </xdr:from>
    <xdr:ext cx="405111" cy="259045"/>
    <xdr:sp macro="" textlink="">
      <xdr:nvSpPr>
        <xdr:cNvPr id="153" name="【福祉施設】&#10;有形固定資産減価償却率平均値テキスト"/>
        <xdr:cNvSpPr txBox="1"/>
      </xdr:nvSpPr>
      <xdr:spPr>
        <a:xfrm>
          <a:off x="4724400" y="14436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52.0</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55880</xdr:rowOff>
    </xdr:from>
    <xdr:to>
      <xdr:col>6</xdr:col>
      <xdr:colOff>561975</xdr:colOff>
      <xdr:row>84</xdr:row>
      <xdr:rowOff>157480</xdr:rowOff>
    </xdr:to>
    <xdr:sp macro="" textlink="">
      <xdr:nvSpPr>
        <xdr:cNvPr id="154" name="フローチャート : 判断 153"/>
        <xdr:cNvSpPr/>
      </xdr:nvSpPr>
      <xdr:spPr>
        <a:xfrm>
          <a:off x="45847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92456</xdr:rowOff>
    </xdr:from>
    <xdr:to>
      <xdr:col>5</xdr:col>
      <xdr:colOff>409575</xdr:colOff>
      <xdr:row>85</xdr:row>
      <xdr:rowOff>22606</xdr:rowOff>
    </xdr:to>
    <xdr:sp macro="" textlink="">
      <xdr:nvSpPr>
        <xdr:cNvPr id="155" name="フローチャート : 判断 154"/>
        <xdr:cNvSpPr/>
      </xdr:nvSpPr>
      <xdr:spPr>
        <a:xfrm>
          <a:off x="3746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39133</xdr:rowOff>
    </xdr:from>
    <xdr:ext cx="405111" cy="259045"/>
    <xdr:sp macro="" textlink="">
      <xdr:nvSpPr>
        <xdr:cNvPr id="156" name="n_1aveValue【福祉施設】&#10;有形固定資産減価償却率"/>
        <xdr:cNvSpPr txBox="1"/>
      </xdr:nvSpPr>
      <xdr:spPr>
        <a:xfrm>
          <a:off x="3582043" y="14269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57" name="テキスト ボックス 15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58" name="テキスト ボックス 15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59" name="テキスト ボックス 15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0" name="テキスト ボックス 15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1" name="テキスト ボックス 16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110744</xdr:rowOff>
    </xdr:from>
    <xdr:to>
      <xdr:col>5</xdr:col>
      <xdr:colOff>409575</xdr:colOff>
      <xdr:row>85</xdr:row>
      <xdr:rowOff>40894</xdr:rowOff>
    </xdr:to>
    <xdr:sp macro="" textlink="">
      <xdr:nvSpPr>
        <xdr:cNvPr id="162" name="円/楕円 161"/>
        <xdr:cNvSpPr/>
      </xdr:nvSpPr>
      <xdr:spPr>
        <a:xfrm>
          <a:off x="3746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85</xdr:row>
      <xdr:rowOff>32021</xdr:rowOff>
    </xdr:from>
    <xdr:ext cx="405111" cy="259045"/>
    <xdr:sp macro="" textlink="">
      <xdr:nvSpPr>
        <xdr:cNvPr id="163" name="n_1mainValue【福祉施設】&#10;有形固定資産減価償却率"/>
        <xdr:cNvSpPr txBox="1"/>
      </xdr:nvSpPr>
      <xdr:spPr>
        <a:xfrm>
          <a:off x="3582043" y="1460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4" name="正方形/長方形 16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5" name="正方形/長方形 16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6" name="正方形/長方形 16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67" name="正方形/長方形 16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68" name="正方形/長方形 16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69" name="正方形/長方形 16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0" name="正方形/長方形 16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1" name="正方形/長方形 17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2" name="テキスト ボックス 17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3" name="直線コネクタ 17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85</xdr:row>
      <xdr:rowOff>95250</xdr:rowOff>
    </xdr:from>
    <xdr:to>
      <xdr:col>16</xdr:col>
      <xdr:colOff>307975</xdr:colOff>
      <xdr:row>85</xdr:row>
      <xdr:rowOff>95250</xdr:rowOff>
    </xdr:to>
    <xdr:cxnSp macro="">
      <xdr:nvCxnSpPr>
        <xdr:cNvPr id="174" name="直線コネクタ 173"/>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175" name="テキスト ボックス 174"/>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76" name="直線コネクタ 17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77" name="テキスト ボックス 17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178" name="直線コネクタ 177"/>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179" name="テキスト ボックス 178"/>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0" name="直線コネクタ 17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1" name="テキスト ボックス 18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8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60961</xdr:rowOff>
    </xdr:from>
    <xdr:to>
      <xdr:col>15</xdr:col>
      <xdr:colOff>180340</xdr:colOff>
      <xdr:row>85</xdr:row>
      <xdr:rowOff>32386</xdr:rowOff>
    </xdr:to>
    <xdr:cxnSp macro="">
      <xdr:nvCxnSpPr>
        <xdr:cNvPr id="183" name="直線コネクタ 182"/>
        <xdr:cNvCxnSpPr/>
      </xdr:nvCxnSpPr>
      <xdr:spPr>
        <a:xfrm flipV="1">
          <a:off x="10476865" y="13434061"/>
          <a:ext cx="0" cy="117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36213</xdr:rowOff>
    </xdr:from>
    <xdr:ext cx="469744" cy="259045"/>
    <xdr:sp macro="" textlink="">
      <xdr:nvSpPr>
        <xdr:cNvPr id="184" name="【福祉施設】&#10;一人当たり面積最小値テキスト"/>
        <xdr:cNvSpPr txBox="1"/>
      </xdr:nvSpPr>
      <xdr:spPr>
        <a:xfrm>
          <a:off x="10566400" y="1460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15</xdr:col>
      <xdr:colOff>92075</xdr:colOff>
      <xdr:row>85</xdr:row>
      <xdr:rowOff>32386</xdr:rowOff>
    </xdr:from>
    <xdr:to>
      <xdr:col>15</xdr:col>
      <xdr:colOff>269875</xdr:colOff>
      <xdr:row>85</xdr:row>
      <xdr:rowOff>32386</xdr:rowOff>
    </xdr:to>
    <xdr:cxnSp macro="">
      <xdr:nvCxnSpPr>
        <xdr:cNvPr id="185" name="直線コネクタ 184"/>
        <xdr:cNvCxnSpPr/>
      </xdr:nvCxnSpPr>
      <xdr:spPr>
        <a:xfrm>
          <a:off x="10388600" y="14605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7638</xdr:rowOff>
    </xdr:from>
    <xdr:ext cx="469744" cy="259045"/>
    <xdr:sp macro="" textlink="">
      <xdr:nvSpPr>
        <xdr:cNvPr id="186" name="【福祉施設】&#10;一人当たり面積最大値テキスト"/>
        <xdr:cNvSpPr txBox="1"/>
      </xdr:nvSpPr>
      <xdr:spPr>
        <a:xfrm>
          <a:off x="105664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0.216</a:t>
          </a:r>
          <a:endParaRPr kumimoji="1" lang="ja-JP" altLang="en-US" sz="1000" b="1">
            <a:latin typeface="ＭＳ Ｐゴシック"/>
          </a:endParaRPr>
        </a:p>
      </xdr:txBody>
    </xdr:sp>
    <xdr:clientData/>
  </xdr:oneCellAnchor>
  <xdr:twoCellAnchor>
    <xdr:from>
      <xdr:col>15</xdr:col>
      <xdr:colOff>92075</xdr:colOff>
      <xdr:row>78</xdr:row>
      <xdr:rowOff>60961</xdr:rowOff>
    </xdr:from>
    <xdr:to>
      <xdr:col>15</xdr:col>
      <xdr:colOff>269875</xdr:colOff>
      <xdr:row>78</xdr:row>
      <xdr:rowOff>60961</xdr:rowOff>
    </xdr:to>
    <xdr:cxnSp macro="">
      <xdr:nvCxnSpPr>
        <xdr:cNvPr id="187" name="直線コネクタ 186"/>
        <xdr:cNvCxnSpPr/>
      </xdr:nvCxnSpPr>
      <xdr:spPr>
        <a:xfrm>
          <a:off x="10388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45738</xdr:rowOff>
    </xdr:from>
    <xdr:ext cx="469744" cy="259045"/>
    <xdr:sp macro="" textlink="">
      <xdr:nvSpPr>
        <xdr:cNvPr id="188" name="【福祉施設】&#10;一人当たり面積平均値テキスト"/>
        <xdr:cNvSpPr txBox="1"/>
      </xdr:nvSpPr>
      <xdr:spPr>
        <a:xfrm>
          <a:off x="10566400" y="13933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0.116</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67311</xdr:rowOff>
    </xdr:from>
    <xdr:to>
      <xdr:col>15</xdr:col>
      <xdr:colOff>231775</xdr:colOff>
      <xdr:row>81</xdr:row>
      <xdr:rowOff>168911</xdr:rowOff>
    </xdr:to>
    <xdr:sp macro="" textlink="">
      <xdr:nvSpPr>
        <xdr:cNvPr id="189" name="フローチャート : 判断 188"/>
        <xdr:cNvSpPr/>
      </xdr:nvSpPr>
      <xdr:spPr>
        <a:xfrm>
          <a:off x="104267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10161</xdr:rowOff>
    </xdr:from>
    <xdr:to>
      <xdr:col>14</xdr:col>
      <xdr:colOff>79375</xdr:colOff>
      <xdr:row>78</xdr:row>
      <xdr:rowOff>111761</xdr:rowOff>
    </xdr:to>
    <xdr:sp macro="" textlink="">
      <xdr:nvSpPr>
        <xdr:cNvPr id="190" name="フローチャート : 判断 189"/>
        <xdr:cNvSpPr/>
      </xdr:nvSpPr>
      <xdr:spPr>
        <a:xfrm>
          <a:off x="9588500" y="133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76</xdr:row>
      <xdr:rowOff>128288</xdr:rowOff>
    </xdr:from>
    <xdr:ext cx="469744" cy="259045"/>
    <xdr:sp macro="" textlink="">
      <xdr:nvSpPr>
        <xdr:cNvPr id="191" name="n_1aveValue【福祉施設】&#10;一人当たり面積"/>
        <xdr:cNvSpPr txBox="1"/>
      </xdr:nvSpPr>
      <xdr:spPr>
        <a:xfrm>
          <a:off x="9391727" y="1315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192" name="テキスト ボックス 19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3" name="テキスト ボックス 19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94" name="テキスト ボックス 19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95" name="テキスト ボックス 19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196" name="テキスト ボックス 19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79</xdr:row>
      <xdr:rowOff>44450</xdr:rowOff>
    </xdr:from>
    <xdr:to>
      <xdr:col>14</xdr:col>
      <xdr:colOff>79375</xdr:colOff>
      <xdr:row>79</xdr:row>
      <xdr:rowOff>146050</xdr:rowOff>
    </xdr:to>
    <xdr:sp macro="" textlink="">
      <xdr:nvSpPr>
        <xdr:cNvPr id="197" name="円/楕円 196"/>
        <xdr:cNvSpPr/>
      </xdr:nvSpPr>
      <xdr:spPr>
        <a:xfrm>
          <a:off x="9588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79</xdr:row>
      <xdr:rowOff>137177</xdr:rowOff>
    </xdr:from>
    <xdr:ext cx="469744" cy="259045"/>
    <xdr:sp macro="" textlink="">
      <xdr:nvSpPr>
        <xdr:cNvPr id="198" name="n_1mainValue【福祉施設】&#10;一人当たり面積"/>
        <xdr:cNvSpPr txBox="1"/>
      </xdr:nvSpPr>
      <xdr:spPr>
        <a:xfrm>
          <a:off x="9391727" y="1368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199" name="正方形/長方形 19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0" name="正方形/長方形 19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1" name="正方形/長方形 20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2" name="正方形/長方形 20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3" name="正方形/長方形 20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4" name="正方形/長方形 20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05" name="正方形/長方形 20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06" name="正方形/長方形 20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07" name="テキスト ボックス 20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08" name="直線コネクタ 20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09" name="テキスト ボックス 208"/>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10" name="直線コネクタ 20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11" name="テキスト ボックス 21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12" name="直線コネクタ 21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13" name="テキスト ボックス 21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14" name="直線コネクタ 21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15" name="テキスト ボックス 21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16" name="直線コネクタ 21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17" name="テキスト ボックス 21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18" name="直線コネクタ 21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19" name="テキスト ボックス 218"/>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0" name="直線コネクタ 21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21" name="テキスト ボックス 220"/>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2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49530</xdr:rowOff>
    </xdr:from>
    <xdr:to>
      <xdr:col>6</xdr:col>
      <xdr:colOff>510540</xdr:colOff>
      <xdr:row>106</xdr:row>
      <xdr:rowOff>114300</xdr:rowOff>
    </xdr:to>
    <xdr:cxnSp macro="">
      <xdr:nvCxnSpPr>
        <xdr:cNvPr id="223" name="直線コネクタ 222"/>
        <xdr:cNvCxnSpPr/>
      </xdr:nvCxnSpPr>
      <xdr:spPr>
        <a:xfrm flipV="1">
          <a:off x="4634865" y="17194530"/>
          <a:ext cx="0" cy="1093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118127</xdr:rowOff>
    </xdr:from>
    <xdr:ext cx="405111" cy="259045"/>
    <xdr:sp macro="" textlink="">
      <xdr:nvSpPr>
        <xdr:cNvPr id="224" name="【市民会館】&#10;有形固定資産減価償却率最小値テキスト"/>
        <xdr:cNvSpPr txBox="1"/>
      </xdr:nvSpPr>
      <xdr:spPr>
        <a:xfrm>
          <a:off x="4724400"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6</xdr:col>
      <xdr:colOff>422275</xdr:colOff>
      <xdr:row>106</xdr:row>
      <xdr:rowOff>114300</xdr:rowOff>
    </xdr:from>
    <xdr:to>
      <xdr:col>6</xdr:col>
      <xdr:colOff>600075</xdr:colOff>
      <xdr:row>106</xdr:row>
      <xdr:rowOff>114300</xdr:rowOff>
    </xdr:to>
    <xdr:cxnSp macro="">
      <xdr:nvCxnSpPr>
        <xdr:cNvPr id="225" name="直線コネクタ 224"/>
        <xdr:cNvCxnSpPr/>
      </xdr:nvCxnSpPr>
      <xdr:spPr>
        <a:xfrm>
          <a:off x="4546600" y="1828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167657</xdr:rowOff>
    </xdr:from>
    <xdr:ext cx="405111" cy="259045"/>
    <xdr:sp macro="" textlink="">
      <xdr:nvSpPr>
        <xdr:cNvPr id="226" name="【市民会館】&#10;有形固定資産減価償却率最大値テキスト"/>
        <xdr:cNvSpPr txBox="1"/>
      </xdr:nvSpPr>
      <xdr:spPr>
        <a:xfrm>
          <a:off x="4724400" y="1696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6</xdr:col>
      <xdr:colOff>422275</xdr:colOff>
      <xdr:row>100</xdr:row>
      <xdr:rowOff>49530</xdr:rowOff>
    </xdr:from>
    <xdr:to>
      <xdr:col>6</xdr:col>
      <xdr:colOff>600075</xdr:colOff>
      <xdr:row>100</xdr:row>
      <xdr:rowOff>49530</xdr:rowOff>
    </xdr:to>
    <xdr:cxnSp macro="">
      <xdr:nvCxnSpPr>
        <xdr:cNvPr id="227" name="直線コネクタ 226"/>
        <xdr:cNvCxnSpPr/>
      </xdr:nvCxnSpPr>
      <xdr:spPr>
        <a:xfrm>
          <a:off x="4546600" y="1719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102</xdr:row>
      <xdr:rowOff>163847</xdr:rowOff>
    </xdr:from>
    <xdr:ext cx="405111" cy="259045"/>
    <xdr:sp macro="" textlink="">
      <xdr:nvSpPr>
        <xdr:cNvPr id="228" name="【市民会館】&#10;有形固定資産減価償却率平均値テキスト"/>
        <xdr:cNvSpPr txBox="1"/>
      </xdr:nvSpPr>
      <xdr:spPr>
        <a:xfrm>
          <a:off x="47244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13970</xdr:rowOff>
    </xdr:from>
    <xdr:to>
      <xdr:col>6</xdr:col>
      <xdr:colOff>561975</xdr:colOff>
      <xdr:row>103</xdr:row>
      <xdr:rowOff>115570</xdr:rowOff>
    </xdr:to>
    <xdr:sp macro="" textlink="">
      <xdr:nvSpPr>
        <xdr:cNvPr id="229" name="フローチャート : 判断 228"/>
        <xdr:cNvSpPr/>
      </xdr:nvSpPr>
      <xdr:spPr>
        <a:xfrm>
          <a:off x="4584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17780</xdr:rowOff>
    </xdr:from>
    <xdr:to>
      <xdr:col>5</xdr:col>
      <xdr:colOff>409575</xdr:colOff>
      <xdr:row>104</xdr:row>
      <xdr:rowOff>119380</xdr:rowOff>
    </xdr:to>
    <xdr:sp macro="" textlink="">
      <xdr:nvSpPr>
        <xdr:cNvPr id="230" name="フローチャート : 判断 229"/>
        <xdr:cNvSpPr/>
      </xdr:nvSpPr>
      <xdr:spPr>
        <a:xfrm>
          <a:off x="3746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135907</xdr:rowOff>
    </xdr:from>
    <xdr:ext cx="405111" cy="259045"/>
    <xdr:sp macro="" textlink="">
      <xdr:nvSpPr>
        <xdr:cNvPr id="231" name="n_1aveValue【市民会館】&#10;有形固定資産減価償却率"/>
        <xdr:cNvSpPr txBox="1"/>
      </xdr:nvSpPr>
      <xdr:spPr>
        <a:xfrm>
          <a:off x="3582043"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32" name="テキスト ボックス 23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33" name="テキスト ボックス 23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34" name="テキスト ボックス 23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35" name="テキスト ボックス 23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36" name="テキスト ボックス 23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107</xdr:row>
      <xdr:rowOff>52070</xdr:rowOff>
    </xdr:from>
    <xdr:to>
      <xdr:col>5</xdr:col>
      <xdr:colOff>409575</xdr:colOff>
      <xdr:row>107</xdr:row>
      <xdr:rowOff>153670</xdr:rowOff>
    </xdr:to>
    <xdr:sp macro="" textlink="">
      <xdr:nvSpPr>
        <xdr:cNvPr id="237" name="円/楕円 236"/>
        <xdr:cNvSpPr/>
      </xdr:nvSpPr>
      <xdr:spPr>
        <a:xfrm>
          <a:off x="3746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107</xdr:row>
      <xdr:rowOff>144797</xdr:rowOff>
    </xdr:from>
    <xdr:ext cx="405111" cy="259045"/>
    <xdr:sp macro="" textlink="">
      <xdr:nvSpPr>
        <xdr:cNvPr id="238" name="n_1mainValue【市民会館】&#10;有形固定資産減価償却率"/>
        <xdr:cNvSpPr txBox="1"/>
      </xdr:nvSpPr>
      <xdr:spPr>
        <a:xfrm>
          <a:off x="3582043" y="184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39" name="正方形/長方形 2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40" name="正方形/長方形 2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41" name="正方形/長方形 2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42" name="正方形/長方形 2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43" name="正方形/長方形 2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44" name="正方形/長方形 2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45" name="正方形/長方形 2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46" name="正方形/長方形 2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47" name="テキスト ボックス 2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48" name="直線コネクタ 2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249" name="直線コネクタ 24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250" name="テキスト ボックス 24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251" name="直線コネクタ 25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252" name="テキスト ボックス 25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53" name="直線コネクタ 2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54" name="テキスト ボックス 25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255" name="直線コネクタ 25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256" name="テキスト ボックス 25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257" name="直線コネクタ 25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258" name="テキスト ボックス 25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59" name="直線コネクタ 2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60" name="テキスト ボックス 2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148589</xdr:rowOff>
    </xdr:from>
    <xdr:to>
      <xdr:col>15</xdr:col>
      <xdr:colOff>180340</xdr:colOff>
      <xdr:row>108</xdr:row>
      <xdr:rowOff>76200</xdr:rowOff>
    </xdr:to>
    <xdr:cxnSp macro="">
      <xdr:nvCxnSpPr>
        <xdr:cNvPr id="262" name="直線コネクタ 261"/>
        <xdr:cNvCxnSpPr/>
      </xdr:nvCxnSpPr>
      <xdr:spPr>
        <a:xfrm flipV="1">
          <a:off x="10476865" y="17122139"/>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80027</xdr:rowOff>
    </xdr:from>
    <xdr:ext cx="469744" cy="259045"/>
    <xdr:sp macro="" textlink="">
      <xdr:nvSpPr>
        <xdr:cNvPr id="263" name="【市民会館】&#10;一人当たり面積最小値テキスト"/>
        <xdr:cNvSpPr txBox="1"/>
      </xdr:nvSpPr>
      <xdr:spPr>
        <a:xfrm>
          <a:off x="105664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108</xdr:row>
      <xdr:rowOff>76200</xdr:rowOff>
    </xdr:from>
    <xdr:to>
      <xdr:col>15</xdr:col>
      <xdr:colOff>269875</xdr:colOff>
      <xdr:row>108</xdr:row>
      <xdr:rowOff>76200</xdr:rowOff>
    </xdr:to>
    <xdr:cxnSp macro="">
      <xdr:nvCxnSpPr>
        <xdr:cNvPr id="264" name="直線コネクタ 263"/>
        <xdr:cNvCxnSpPr/>
      </xdr:nvCxnSpPr>
      <xdr:spPr>
        <a:xfrm>
          <a:off x="10388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95266</xdr:rowOff>
    </xdr:from>
    <xdr:ext cx="469744" cy="259045"/>
    <xdr:sp macro="" textlink="">
      <xdr:nvSpPr>
        <xdr:cNvPr id="265" name="【市民会館】&#10;一人当たり面積最大値テキスト"/>
        <xdr:cNvSpPr txBox="1"/>
      </xdr:nvSpPr>
      <xdr:spPr>
        <a:xfrm>
          <a:off x="10566400" y="1689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0.406</a:t>
          </a:r>
          <a:endParaRPr kumimoji="1" lang="ja-JP" altLang="en-US" sz="1000" b="1">
            <a:latin typeface="ＭＳ Ｐゴシック"/>
          </a:endParaRPr>
        </a:p>
      </xdr:txBody>
    </xdr:sp>
    <xdr:clientData/>
  </xdr:oneCellAnchor>
  <xdr:twoCellAnchor>
    <xdr:from>
      <xdr:col>15</xdr:col>
      <xdr:colOff>92075</xdr:colOff>
      <xdr:row>99</xdr:row>
      <xdr:rowOff>148589</xdr:rowOff>
    </xdr:from>
    <xdr:to>
      <xdr:col>15</xdr:col>
      <xdr:colOff>269875</xdr:colOff>
      <xdr:row>99</xdr:row>
      <xdr:rowOff>148589</xdr:rowOff>
    </xdr:to>
    <xdr:cxnSp macro="">
      <xdr:nvCxnSpPr>
        <xdr:cNvPr id="266" name="直線コネクタ 265"/>
        <xdr:cNvCxnSpPr/>
      </xdr:nvCxnSpPr>
      <xdr:spPr>
        <a:xfrm>
          <a:off x="10388600" y="1712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102888</xdr:rowOff>
    </xdr:from>
    <xdr:ext cx="469744" cy="259045"/>
    <xdr:sp macro="" textlink="">
      <xdr:nvSpPr>
        <xdr:cNvPr id="267" name="【市民会館】&#10;一人当たり面積平均値テキスト"/>
        <xdr:cNvSpPr txBox="1"/>
      </xdr:nvSpPr>
      <xdr:spPr>
        <a:xfrm>
          <a:off x="10566400" y="17762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0.219</a:t>
          </a:r>
          <a:endParaRPr kumimoji="1" lang="ja-JP" altLang="en-US" sz="1000" b="1">
            <a:solidFill>
              <a:srgbClr val="000080"/>
            </a:solidFill>
            <a:latin typeface="ＭＳ Ｐゴシック"/>
          </a:endParaRPr>
        </a:p>
      </xdr:txBody>
    </xdr:sp>
    <xdr:clientData/>
  </xdr:oneCellAnchor>
  <xdr:twoCellAnchor>
    <xdr:from>
      <xdr:col>15</xdr:col>
      <xdr:colOff>130175</xdr:colOff>
      <xdr:row>103</xdr:row>
      <xdr:rowOff>124461</xdr:rowOff>
    </xdr:from>
    <xdr:to>
      <xdr:col>15</xdr:col>
      <xdr:colOff>231775</xdr:colOff>
      <xdr:row>104</xdr:row>
      <xdr:rowOff>54611</xdr:rowOff>
    </xdr:to>
    <xdr:sp macro="" textlink="">
      <xdr:nvSpPr>
        <xdr:cNvPr id="268" name="フローチャート : 判断 267"/>
        <xdr:cNvSpPr/>
      </xdr:nvSpPr>
      <xdr:spPr>
        <a:xfrm>
          <a:off x="10426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124461</xdr:rowOff>
    </xdr:from>
    <xdr:to>
      <xdr:col>14</xdr:col>
      <xdr:colOff>79375</xdr:colOff>
      <xdr:row>105</xdr:row>
      <xdr:rowOff>54611</xdr:rowOff>
    </xdr:to>
    <xdr:sp macro="" textlink="">
      <xdr:nvSpPr>
        <xdr:cNvPr id="269" name="フローチャート : 判断 268"/>
        <xdr:cNvSpPr/>
      </xdr:nvSpPr>
      <xdr:spPr>
        <a:xfrm>
          <a:off x="9588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103</xdr:row>
      <xdr:rowOff>71138</xdr:rowOff>
    </xdr:from>
    <xdr:ext cx="469744" cy="259045"/>
    <xdr:sp macro="" textlink="">
      <xdr:nvSpPr>
        <xdr:cNvPr id="270" name="n_1aveValue【市民会館】&#10;一人当たり面積"/>
        <xdr:cNvSpPr txBox="1"/>
      </xdr:nvSpPr>
      <xdr:spPr>
        <a:xfrm>
          <a:off x="93917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0.174</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71" name="テキスト ボックス 27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72" name="テキスト ボックス 27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73" name="テキスト ボックス 27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74" name="テキスト ボックス 27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75" name="テキスト ボックス 27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105</xdr:row>
      <xdr:rowOff>166370</xdr:rowOff>
    </xdr:from>
    <xdr:to>
      <xdr:col>14</xdr:col>
      <xdr:colOff>79375</xdr:colOff>
      <xdr:row>106</xdr:row>
      <xdr:rowOff>96520</xdr:rowOff>
    </xdr:to>
    <xdr:sp macro="" textlink="">
      <xdr:nvSpPr>
        <xdr:cNvPr id="276" name="円/楕円 275"/>
        <xdr:cNvSpPr/>
      </xdr:nvSpPr>
      <xdr:spPr>
        <a:xfrm>
          <a:off x="9588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87647</xdr:rowOff>
    </xdr:from>
    <xdr:ext cx="469744" cy="259045"/>
    <xdr:sp macro="" textlink="">
      <xdr:nvSpPr>
        <xdr:cNvPr id="277" name="n_1mainValue【市民会館】&#10;一人当たり面積"/>
        <xdr:cNvSpPr txBox="1"/>
      </xdr:nvSpPr>
      <xdr:spPr>
        <a:xfrm>
          <a:off x="9391727"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0.118</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78" name="正方形/長方形 2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28</xdr:row>
      <xdr:rowOff>50800</xdr:rowOff>
    </xdr:from>
    <xdr:to>
      <xdr:col>20</xdr:col>
      <xdr:colOff>225425</xdr:colOff>
      <xdr:row>29</xdr:row>
      <xdr:rowOff>133350</xdr:rowOff>
    </xdr:to>
    <xdr:sp macro="" textlink="">
      <xdr:nvSpPr>
        <xdr:cNvPr id="279" name="正方形/長方形 278"/>
        <xdr:cNvSpPr/>
      </xdr:nvSpPr>
      <xdr:spPr>
        <a:xfrm>
          <a:off x="1244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29</xdr:row>
      <xdr:rowOff>82550</xdr:rowOff>
    </xdr:from>
    <xdr:to>
      <xdr:col>20</xdr:col>
      <xdr:colOff>225425</xdr:colOff>
      <xdr:row>30</xdr:row>
      <xdr:rowOff>165100</xdr:rowOff>
    </xdr:to>
    <xdr:sp macro="" textlink="">
      <xdr:nvSpPr>
        <xdr:cNvPr id="280" name="正方形/長方形 279"/>
        <xdr:cNvSpPr/>
      </xdr:nvSpPr>
      <xdr:spPr>
        <a:xfrm>
          <a:off x="1244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19</xdr:col>
      <xdr:colOff>657225</xdr:colOff>
      <xdr:row>28</xdr:row>
      <xdr:rowOff>50800</xdr:rowOff>
    </xdr:from>
    <xdr:to>
      <xdr:col>22</xdr:col>
      <xdr:colOff>123825</xdr:colOff>
      <xdr:row>29</xdr:row>
      <xdr:rowOff>133350</xdr:rowOff>
    </xdr:to>
    <xdr:sp macro="" textlink="">
      <xdr:nvSpPr>
        <xdr:cNvPr id="281" name="正方形/長方形 280"/>
        <xdr:cNvSpPr/>
      </xdr:nvSpPr>
      <xdr:spPr>
        <a:xfrm>
          <a:off x="1371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19</xdr:col>
      <xdr:colOff>657225</xdr:colOff>
      <xdr:row>29</xdr:row>
      <xdr:rowOff>82550</xdr:rowOff>
    </xdr:from>
    <xdr:to>
      <xdr:col>22</xdr:col>
      <xdr:colOff>123825</xdr:colOff>
      <xdr:row>30</xdr:row>
      <xdr:rowOff>165100</xdr:rowOff>
    </xdr:to>
    <xdr:sp macro="" textlink="">
      <xdr:nvSpPr>
        <xdr:cNvPr id="282" name="正方形/長方形 281"/>
        <xdr:cNvSpPr/>
      </xdr:nvSpPr>
      <xdr:spPr>
        <a:xfrm>
          <a:off x="1371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3" name="正方形/長方形 28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84" name="正方形/長方形 28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428625</xdr:colOff>
      <xdr:row>28</xdr:row>
      <xdr:rowOff>50800</xdr:rowOff>
    </xdr:from>
    <xdr:to>
      <xdr:col>28</xdr:col>
      <xdr:colOff>581025</xdr:colOff>
      <xdr:row>29</xdr:row>
      <xdr:rowOff>133350</xdr:rowOff>
    </xdr:to>
    <xdr:sp macro="" textlink="">
      <xdr:nvSpPr>
        <xdr:cNvPr id="285" name="正方形/長方形 284"/>
        <xdr:cNvSpPr/>
      </xdr:nvSpPr>
      <xdr:spPr>
        <a:xfrm>
          <a:off x="1828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29</xdr:row>
      <xdr:rowOff>82550</xdr:rowOff>
    </xdr:from>
    <xdr:to>
      <xdr:col>28</xdr:col>
      <xdr:colOff>581025</xdr:colOff>
      <xdr:row>30</xdr:row>
      <xdr:rowOff>165100</xdr:rowOff>
    </xdr:to>
    <xdr:sp macro="" textlink="">
      <xdr:nvSpPr>
        <xdr:cNvPr id="286" name="正方形/長方形 285"/>
        <xdr:cNvSpPr/>
      </xdr:nvSpPr>
      <xdr:spPr>
        <a:xfrm>
          <a:off x="1828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28</xdr:col>
      <xdr:colOff>327025</xdr:colOff>
      <xdr:row>28</xdr:row>
      <xdr:rowOff>50800</xdr:rowOff>
    </xdr:from>
    <xdr:to>
      <xdr:col>30</xdr:col>
      <xdr:colOff>479425</xdr:colOff>
      <xdr:row>29</xdr:row>
      <xdr:rowOff>133350</xdr:rowOff>
    </xdr:to>
    <xdr:sp macro="" textlink="">
      <xdr:nvSpPr>
        <xdr:cNvPr id="287" name="正方形/長方形 286"/>
        <xdr:cNvSpPr/>
      </xdr:nvSpPr>
      <xdr:spPr>
        <a:xfrm>
          <a:off x="1955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28</xdr:col>
      <xdr:colOff>327025</xdr:colOff>
      <xdr:row>29</xdr:row>
      <xdr:rowOff>82550</xdr:rowOff>
    </xdr:from>
    <xdr:to>
      <xdr:col>30</xdr:col>
      <xdr:colOff>479425</xdr:colOff>
      <xdr:row>30</xdr:row>
      <xdr:rowOff>165100</xdr:rowOff>
    </xdr:to>
    <xdr:sp macro="" textlink="">
      <xdr:nvSpPr>
        <xdr:cNvPr id="288" name="正方形/長方形 287"/>
        <xdr:cNvSpPr/>
      </xdr:nvSpPr>
      <xdr:spPr>
        <a:xfrm>
          <a:off x="1955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89" name="正方形/長方形 28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90" name="正方形/長方形 28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1" name="正方形/長方形 29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92" name="正方形/長方形 29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93" name="正方形/長方形 29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94" name="正方形/長方形 29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95" name="正方形/長方形 29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96" name="正方形/長方形 29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97" name="正方形/長方形 29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98" name="テキスト ボックス 29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99" name="直線コネクタ 29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00" name="テキスト ボックス 29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01" name="直線コネクタ 30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02" name="テキスト ボックス 301"/>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03" name="直線コネクタ 30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04" name="テキスト ボックス 30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05" name="直線コネクタ 30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06" name="テキスト ボックス 30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07" name="直線コネクタ 30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08" name="テキスト ボックス 30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09" name="直線コネクタ 30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10" name="テキスト ボックス 30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11" name="直線コネクタ 31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12" name="テキスト ボックス 311"/>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13" name="直線コネクタ 31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14" name="テキスト ボックス 31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1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106135</xdr:rowOff>
    </xdr:from>
    <xdr:to>
      <xdr:col>23</xdr:col>
      <xdr:colOff>516889</xdr:colOff>
      <xdr:row>62</xdr:row>
      <xdr:rowOff>62049</xdr:rowOff>
    </xdr:to>
    <xdr:cxnSp macro="">
      <xdr:nvCxnSpPr>
        <xdr:cNvPr id="316" name="直線コネクタ 315"/>
        <xdr:cNvCxnSpPr/>
      </xdr:nvCxnSpPr>
      <xdr:spPr>
        <a:xfrm flipV="1">
          <a:off x="16318864" y="9535885"/>
          <a:ext cx="0" cy="1156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65876</xdr:rowOff>
    </xdr:from>
    <xdr:ext cx="405111" cy="259045"/>
    <xdr:sp macro="" textlink="">
      <xdr:nvSpPr>
        <xdr:cNvPr id="317" name="【保健センター・保健所】&#10;有形固定資産減価償却率最小値テキスト"/>
        <xdr:cNvSpPr txBox="1"/>
      </xdr:nvSpPr>
      <xdr:spPr>
        <a:xfrm>
          <a:off x="16408400" y="10695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23</xdr:col>
      <xdr:colOff>428625</xdr:colOff>
      <xdr:row>62</xdr:row>
      <xdr:rowOff>62049</xdr:rowOff>
    </xdr:from>
    <xdr:to>
      <xdr:col>23</xdr:col>
      <xdr:colOff>606425</xdr:colOff>
      <xdr:row>62</xdr:row>
      <xdr:rowOff>62049</xdr:rowOff>
    </xdr:to>
    <xdr:cxnSp macro="">
      <xdr:nvCxnSpPr>
        <xdr:cNvPr id="318" name="直線コネクタ 317"/>
        <xdr:cNvCxnSpPr/>
      </xdr:nvCxnSpPr>
      <xdr:spPr>
        <a:xfrm>
          <a:off x="16230600" y="1069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52812</xdr:rowOff>
    </xdr:from>
    <xdr:ext cx="405111" cy="259045"/>
    <xdr:sp macro="" textlink="">
      <xdr:nvSpPr>
        <xdr:cNvPr id="319" name="【保健センター・保健所】&#10;有形固定資産減価償却率最大値テキスト"/>
        <xdr:cNvSpPr txBox="1"/>
      </xdr:nvSpPr>
      <xdr:spPr>
        <a:xfrm>
          <a:off x="16408400" y="9311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23</xdr:col>
      <xdr:colOff>428625</xdr:colOff>
      <xdr:row>55</xdr:row>
      <xdr:rowOff>106135</xdr:rowOff>
    </xdr:from>
    <xdr:to>
      <xdr:col>23</xdr:col>
      <xdr:colOff>606425</xdr:colOff>
      <xdr:row>55</xdr:row>
      <xdr:rowOff>106135</xdr:rowOff>
    </xdr:to>
    <xdr:cxnSp macro="">
      <xdr:nvCxnSpPr>
        <xdr:cNvPr id="320" name="直線コネクタ 319"/>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68053</xdr:rowOff>
    </xdr:from>
    <xdr:ext cx="405111" cy="259045"/>
    <xdr:sp macro="" textlink="">
      <xdr:nvSpPr>
        <xdr:cNvPr id="321" name="【保健センター・保健所】&#10;有形固定資産減価償却率平均値テキスト"/>
        <xdr:cNvSpPr txBox="1"/>
      </xdr:nvSpPr>
      <xdr:spPr>
        <a:xfrm>
          <a:off x="16408400" y="10355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50.7</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89626</xdr:rowOff>
    </xdr:from>
    <xdr:to>
      <xdr:col>23</xdr:col>
      <xdr:colOff>568325</xdr:colOff>
      <xdr:row>61</xdr:row>
      <xdr:rowOff>19776</xdr:rowOff>
    </xdr:to>
    <xdr:sp macro="" textlink="">
      <xdr:nvSpPr>
        <xdr:cNvPr id="322" name="フローチャート : 判断 321"/>
        <xdr:cNvSpPr/>
      </xdr:nvSpPr>
      <xdr:spPr>
        <a:xfrm>
          <a:off x="162687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19413</xdr:rowOff>
    </xdr:from>
    <xdr:to>
      <xdr:col>22</xdr:col>
      <xdr:colOff>415925</xdr:colOff>
      <xdr:row>61</xdr:row>
      <xdr:rowOff>121013</xdr:rowOff>
    </xdr:to>
    <xdr:sp macro="" textlink="">
      <xdr:nvSpPr>
        <xdr:cNvPr id="323" name="フローチャート : 判断 322"/>
        <xdr:cNvSpPr/>
      </xdr:nvSpPr>
      <xdr:spPr>
        <a:xfrm>
          <a:off x="15430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137540</xdr:rowOff>
    </xdr:from>
    <xdr:ext cx="405111" cy="259045"/>
    <xdr:sp macro="" textlink="">
      <xdr:nvSpPr>
        <xdr:cNvPr id="324" name="n_1aveValue【保健センター・保健所】&#10;有形固定資産減価償却率"/>
        <xdr:cNvSpPr txBox="1"/>
      </xdr:nvSpPr>
      <xdr:spPr>
        <a:xfrm>
          <a:off x="15266043" y="1025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25" name="テキスト ボックス 32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26" name="テキスト ボックス 32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27" name="テキスト ボックス 32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28" name="テキスト ボックス 32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29" name="テキスト ボックス 32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64</xdr:row>
      <xdr:rowOff>43906</xdr:rowOff>
    </xdr:from>
    <xdr:to>
      <xdr:col>22</xdr:col>
      <xdr:colOff>415925</xdr:colOff>
      <xdr:row>64</xdr:row>
      <xdr:rowOff>145506</xdr:rowOff>
    </xdr:to>
    <xdr:sp macro="" textlink="">
      <xdr:nvSpPr>
        <xdr:cNvPr id="330" name="円/楕円 329"/>
        <xdr:cNvSpPr/>
      </xdr:nvSpPr>
      <xdr:spPr>
        <a:xfrm>
          <a:off x="15430500" y="1101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64</xdr:row>
      <xdr:rowOff>136633</xdr:rowOff>
    </xdr:from>
    <xdr:ext cx="405111" cy="259045"/>
    <xdr:sp macro="" textlink="">
      <xdr:nvSpPr>
        <xdr:cNvPr id="331" name="n_1mainValue【保健センター・保健所】&#10;有形固定資産減価償却率"/>
        <xdr:cNvSpPr txBox="1"/>
      </xdr:nvSpPr>
      <xdr:spPr>
        <a:xfrm>
          <a:off x="15266043" y="1110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32" name="正方形/長方形 33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33" name="正方形/長方形 33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34" name="正方形/長方形 33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35" name="正方形/長方形 33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36" name="正方形/長方形 33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37" name="正方形/長方形 33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38" name="正方形/長方形 33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39" name="正方形/長方形 33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0" name="テキスト ボックス 33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41" name="直線コネクタ 34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342" name="直線コネクタ 34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43" name="テキスト ボックス 34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44" name="直線コネクタ 34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45" name="テキスト ボックス 34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46" name="直線コネクタ 34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47" name="テキスト ボックス 34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48" name="直線コネクタ 34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349" name="テキスト ボックス 34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50" name="直線コネクタ 34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51" name="テキスト ボックス 35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5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61722</xdr:rowOff>
    </xdr:from>
    <xdr:to>
      <xdr:col>32</xdr:col>
      <xdr:colOff>186689</xdr:colOff>
      <xdr:row>63</xdr:row>
      <xdr:rowOff>11430</xdr:rowOff>
    </xdr:to>
    <xdr:cxnSp macro="">
      <xdr:nvCxnSpPr>
        <xdr:cNvPr id="353" name="直線コネクタ 352"/>
        <xdr:cNvCxnSpPr/>
      </xdr:nvCxnSpPr>
      <xdr:spPr>
        <a:xfrm flipV="1">
          <a:off x="22160864" y="9834372"/>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15257</xdr:rowOff>
    </xdr:from>
    <xdr:ext cx="469744" cy="259045"/>
    <xdr:sp macro="" textlink="">
      <xdr:nvSpPr>
        <xdr:cNvPr id="354" name="【保健センター・保健所】&#10;一人当たり面積最小値テキスト"/>
        <xdr:cNvSpPr txBox="1"/>
      </xdr:nvSpPr>
      <xdr:spPr>
        <a:xfrm>
          <a:off x="22250400"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0.035</a:t>
          </a:r>
          <a:endParaRPr kumimoji="1" lang="ja-JP" altLang="en-US" sz="1000" b="1">
            <a:latin typeface="ＭＳ Ｐゴシック"/>
          </a:endParaRPr>
        </a:p>
      </xdr:txBody>
    </xdr:sp>
    <xdr:clientData/>
  </xdr:oneCellAnchor>
  <xdr:twoCellAnchor>
    <xdr:from>
      <xdr:col>32</xdr:col>
      <xdr:colOff>98425</xdr:colOff>
      <xdr:row>63</xdr:row>
      <xdr:rowOff>11430</xdr:rowOff>
    </xdr:from>
    <xdr:to>
      <xdr:col>32</xdr:col>
      <xdr:colOff>276225</xdr:colOff>
      <xdr:row>63</xdr:row>
      <xdr:rowOff>11430</xdr:rowOff>
    </xdr:to>
    <xdr:cxnSp macro="">
      <xdr:nvCxnSpPr>
        <xdr:cNvPr id="355" name="直線コネクタ 354"/>
        <xdr:cNvCxnSpPr/>
      </xdr:nvCxnSpPr>
      <xdr:spPr>
        <a:xfrm>
          <a:off x="22072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56</xdr:row>
      <xdr:rowOff>8399</xdr:rowOff>
    </xdr:from>
    <xdr:ext cx="469744" cy="259045"/>
    <xdr:sp macro="" textlink="">
      <xdr:nvSpPr>
        <xdr:cNvPr id="356" name="【保健センター・保健所】&#10;一人当たり面積最大値テキスト"/>
        <xdr:cNvSpPr txBox="1"/>
      </xdr:nvSpPr>
      <xdr:spPr>
        <a:xfrm>
          <a:off x="22250400" y="960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0.249</a:t>
          </a:r>
          <a:endParaRPr kumimoji="1" lang="ja-JP" altLang="en-US" sz="1000" b="1">
            <a:latin typeface="ＭＳ Ｐゴシック"/>
          </a:endParaRPr>
        </a:p>
      </xdr:txBody>
    </xdr:sp>
    <xdr:clientData/>
  </xdr:oneCellAnchor>
  <xdr:twoCellAnchor>
    <xdr:from>
      <xdr:col>32</xdr:col>
      <xdr:colOff>98425</xdr:colOff>
      <xdr:row>57</xdr:row>
      <xdr:rowOff>61722</xdr:rowOff>
    </xdr:from>
    <xdr:to>
      <xdr:col>32</xdr:col>
      <xdr:colOff>276225</xdr:colOff>
      <xdr:row>57</xdr:row>
      <xdr:rowOff>61722</xdr:rowOff>
    </xdr:to>
    <xdr:cxnSp macro="">
      <xdr:nvCxnSpPr>
        <xdr:cNvPr id="357" name="直線コネクタ 356"/>
        <xdr:cNvCxnSpPr/>
      </xdr:nvCxnSpPr>
      <xdr:spPr>
        <a:xfrm>
          <a:off x="22072600" y="983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69359</xdr:rowOff>
    </xdr:from>
    <xdr:ext cx="469744" cy="259045"/>
    <xdr:sp macro="" textlink="">
      <xdr:nvSpPr>
        <xdr:cNvPr id="358" name="【保健センター・保健所】&#10;一人当たり面積平均値テキスト"/>
        <xdr:cNvSpPr txBox="1"/>
      </xdr:nvSpPr>
      <xdr:spPr>
        <a:xfrm>
          <a:off x="22250400" y="103563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0.119</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90932</xdr:rowOff>
    </xdr:from>
    <xdr:to>
      <xdr:col>32</xdr:col>
      <xdr:colOff>238125</xdr:colOff>
      <xdr:row>61</xdr:row>
      <xdr:rowOff>21082</xdr:rowOff>
    </xdr:to>
    <xdr:sp macro="" textlink="">
      <xdr:nvSpPr>
        <xdr:cNvPr id="359" name="フローチャート : 判断 358"/>
        <xdr:cNvSpPr/>
      </xdr:nvSpPr>
      <xdr:spPr>
        <a:xfrm>
          <a:off x="22110700" y="1037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42926</xdr:rowOff>
    </xdr:from>
    <xdr:to>
      <xdr:col>31</xdr:col>
      <xdr:colOff>85725</xdr:colOff>
      <xdr:row>61</xdr:row>
      <xdr:rowOff>144526</xdr:rowOff>
    </xdr:to>
    <xdr:sp macro="" textlink="">
      <xdr:nvSpPr>
        <xdr:cNvPr id="360" name="フローチャート : 判断 359"/>
        <xdr:cNvSpPr/>
      </xdr:nvSpPr>
      <xdr:spPr>
        <a:xfrm>
          <a:off x="21272500" y="1050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135653</xdr:rowOff>
    </xdr:from>
    <xdr:ext cx="469744" cy="259045"/>
    <xdr:sp macro="" textlink="">
      <xdr:nvSpPr>
        <xdr:cNvPr id="361" name="n_1aveValue【保健センター・保健所】&#10;一人当たり面積"/>
        <xdr:cNvSpPr txBox="1"/>
      </xdr:nvSpPr>
      <xdr:spPr>
        <a:xfrm>
          <a:off x="21075727" y="1059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62" name="テキスト ボックス 36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63" name="テキスト ボックス 36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64" name="テキスト ボックス 36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65" name="テキスト ボックス 36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66" name="テキスト ボックス 36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57</xdr:row>
      <xdr:rowOff>38354</xdr:rowOff>
    </xdr:from>
    <xdr:to>
      <xdr:col>31</xdr:col>
      <xdr:colOff>85725</xdr:colOff>
      <xdr:row>57</xdr:row>
      <xdr:rowOff>139954</xdr:rowOff>
    </xdr:to>
    <xdr:sp macro="" textlink="">
      <xdr:nvSpPr>
        <xdr:cNvPr id="367" name="円/楕円 366"/>
        <xdr:cNvSpPr/>
      </xdr:nvSpPr>
      <xdr:spPr>
        <a:xfrm>
          <a:off x="21272500" y="981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55</xdr:row>
      <xdr:rowOff>156481</xdr:rowOff>
    </xdr:from>
    <xdr:ext cx="469744" cy="259045"/>
    <xdr:sp macro="" textlink="">
      <xdr:nvSpPr>
        <xdr:cNvPr id="368" name="n_1mainValue【保健センター・保健所】&#10;一人当たり面積"/>
        <xdr:cNvSpPr txBox="1"/>
      </xdr:nvSpPr>
      <xdr:spPr>
        <a:xfrm>
          <a:off x="21075727" y="958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0.243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69" name="正方形/長方形 36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70" name="正方形/長方形 36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71" name="正方形/長方形 37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72" name="正方形/長方形 37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73" name="正方形/長方形 37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74" name="正方形/長方形 37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75" name="正方形/長方形 37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76" name="正方形/長方形 37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77" name="テキスト ボックス 37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78" name="直線コネクタ 37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379" name="テキスト ボックス 378"/>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85</xdr:row>
      <xdr:rowOff>95250</xdr:rowOff>
    </xdr:from>
    <xdr:to>
      <xdr:col>24</xdr:col>
      <xdr:colOff>644525</xdr:colOff>
      <xdr:row>85</xdr:row>
      <xdr:rowOff>95250</xdr:rowOff>
    </xdr:to>
    <xdr:cxnSp macro="">
      <xdr:nvCxnSpPr>
        <xdr:cNvPr id="380" name="直線コネクタ 379"/>
        <xdr:cNvCxnSpPr/>
      </xdr:nvCxnSpPr>
      <xdr:spPr>
        <a:xfrm>
          <a:off x="12446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124477</xdr:rowOff>
    </xdr:from>
    <xdr:ext cx="403059" cy="259045"/>
    <xdr:sp macro="" textlink="">
      <xdr:nvSpPr>
        <xdr:cNvPr id="381" name="テキスト ボックス 380"/>
        <xdr:cNvSpPr txBox="1"/>
      </xdr:nvSpPr>
      <xdr:spPr>
        <a:xfrm>
          <a:off x="12042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82" name="直線コネクタ 38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83" name="テキスト ボックス 38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78</xdr:row>
      <xdr:rowOff>152400</xdr:rowOff>
    </xdr:from>
    <xdr:to>
      <xdr:col>24</xdr:col>
      <xdr:colOff>644525</xdr:colOff>
      <xdr:row>78</xdr:row>
      <xdr:rowOff>152400</xdr:rowOff>
    </xdr:to>
    <xdr:cxnSp macro="">
      <xdr:nvCxnSpPr>
        <xdr:cNvPr id="384" name="直線コネクタ 383"/>
        <xdr:cNvCxnSpPr/>
      </xdr:nvCxnSpPr>
      <xdr:spPr>
        <a:xfrm>
          <a:off x="12446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10177</xdr:rowOff>
    </xdr:from>
    <xdr:ext cx="403059" cy="259045"/>
    <xdr:sp macro="" textlink="">
      <xdr:nvSpPr>
        <xdr:cNvPr id="385" name="テキスト ボックス 384"/>
        <xdr:cNvSpPr txBox="1"/>
      </xdr:nvSpPr>
      <xdr:spPr>
        <a:xfrm>
          <a:off x="12042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86" name="直線コネクタ 38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387" name="テキスト ボックス 386"/>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8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15239</xdr:rowOff>
    </xdr:from>
    <xdr:to>
      <xdr:col>23</xdr:col>
      <xdr:colOff>516889</xdr:colOff>
      <xdr:row>86</xdr:row>
      <xdr:rowOff>9525</xdr:rowOff>
    </xdr:to>
    <xdr:cxnSp macro="">
      <xdr:nvCxnSpPr>
        <xdr:cNvPr id="389" name="直線コネクタ 388"/>
        <xdr:cNvCxnSpPr/>
      </xdr:nvCxnSpPr>
      <xdr:spPr>
        <a:xfrm flipV="1">
          <a:off x="16318864" y="13559789"/>
          <a:ext cx="0" cy="1194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13352</xdr:rowOff>
    </xdr:from>
    <xdr:ext cx="405111" cy="259045"/>
    <xdr:sp macro="" textlink="">
      <xdr:nvSpPr>
        <xdr:cNvPr id="390" name="【消防施設】&#10;有形固定資産減価償却率最小値テキスト"/>
        <xdr:cNvSpPr txBox="1"/>
      </xdr:nvSpPr>
      <xdr:spPr>
        <a:xfrm>
          <a:off x="164084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428625</xdr:colOff>
      <xdr:row>86</xdr:row>
      <xdr:rowOff>9525</xdr:rowOff>
    </xdr:from>
    <xdr:to>
      <xdr:col>23</xdr:col>
      <xdr:colOff>606425</xdr:colOff>
      <xdr:row>86</xdr:row>
      <xdr:rowOff>9525</xdr:rowOff>
    </xdr:to>
    <xdr:cxnSp macro="">
      <xdr:nvCxnSpPr>
        <xdr:cNvPr id="391" name="直線コネクタ 390"/>
        <xdr:cNvCxnSpPr/>
      </xdr:nvCxnSpPr>
      <xdr:spPr>
        <a:xfrm>
          <a:off x="16230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133366</xdr:rowOff>
    </xdr:from>
    <xdr:ext cx="405111" cy="259045"/>
    <xdr:sp macro="" textlink="">
      <xdr:nvSpPr>
        <xdr:cNvPr id="392" name="【消防施設】&#10;有形固定資産減価償却率最大値テキスト"/>
        <xdr:cNvSpPr txBox="1"/>
      </xdr:nvSpPr>
      <xdr:spPr>
        <a:xfrm>
          <a:off x="16408400" y="1333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23</xdr:col>
      <xdr:colOff>428625</xdr:colOff>
      <xdr:row>79</xdr:row>
      <xdr:rowOff>15239</xdr:rowOff>
    </xdr:from>
    <xdr:to>
      <xdr:col>23</xdr:col>
      <xdr:colOff>606425</xdr:colOff>
      <xdr:row>79</xdr:row>
      <xdr:rowOff>15239</xdr:rowOff>
    </xdr:to>
    <xdr:cxnSp macro="">
      <xdr:nvCxnSpPr>
        <xdr:cNvPr id="393" name="直線コネクタ 392"/>
        <xdr:cNvCxnSpPr/>
      </xdr:nvCxnSpPr>
      <xdr:spPr>
        <a:xfrm>
          <a:off x="16230600" y="1355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142891</xdr:rowOff>
    </xdr:from>
    <xdr:ext cx="405111" cy="259045"/>
    <xdr:sp macro="" textlink="">
      <xdr:nvSpPr>
        <xdr:cNvPr id="394" name="【消防施設】&#10;有形固定資産減価償却率平均値テキスト"/>
        <xdr:cNvSpPr txBox="1"/>
      </xdr:nvSpPr>
      <xdr:spPr>
        <a:xfrm>
          <a:off x="16408400" y="138588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164464</xdr:rowOff>
    </xdr:from>
    <xdr:to>
      <xdr:col>23</xdr:col>
      <xdr:colOff>568325</xdr:colOff>
      <xdr:row>81</xdr:row>
      <xdr:rowOff>94614</xdr:rowOff>
    </xdr:to>
    <xdr:sp macro="" textlink="">
      <xdr:nvSpPr>
        <xdr:cNvPr id="395" name="フローチャート : 判断 394"/>
        <xdr:cNvSpPr/>
      </xdr:nvSpPr>
      <xdr:spPr>
        <a:xfrm>
          <a:off x="16268700" y="1388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84</xdr:row>
      <xdr:rowOff>90170</xdr:rowOff>
    </xdr:from>
    <xdr:to>
      <xdr:col>22</xdr:col>
      <xdr:colOff>415925</xdr:colOff>
      <xdr:row>85</xdr:row>
      <xdr:rowOff>20320</xdr:rowOff>
    </xdr:to>
    <xdr:sp macro="" textlink="">
      <xdr:nvSpPr>
        <xdr:cNvPr id="396" name="フローチャート : 判断 395"/>
        <xdr:cNvSpPr/>
      </xdr:nvSpPr>
      <xdr:spPr>
        <a:xfrm>
          <a:off x="15430500" y="1449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85</xdr:row>
      <xdr:rowOff>11447</xdr:rowOff>
    </xdr:from>
    <xdr:ext cx="405111" cy="259045"/>
    <xdr:sp macro="" textlink="">
      <xdr:nvSpPr>
        <xdr:cNvPr id="397" name="n_1aveValue【消防施設】&#10;有形固定資産減価償却率"/>
        <xdr:cNvSpPr txBox="1"/>
      </xdr:nvSpPr>
      <xdr:spPr>
        <a:xfrm>
          <a:off x="15266043"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98" name="テキスト ボックス 39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99" name="テキスト ボックス 39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00" name="テキスト ボックス 39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01" name="テキスト ボックス 40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02" name="テキスト ボックス 40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80</xdr:row>
      <xdr:rowOff>84455</xdr:rowOff>
    </xdr:from>
    <xdr:to>
      <xdr:col>22</xdr:col>
      <xdr:colOff>415925</xdr:colOff>
      <xdr:row>81</xdr:row>
      <xdr:rowOff>14605</xdr:rowOff>
    </xdr:to>
    <xdr:sp macro="" textlink="">
      <xdr:nvSpPr>
        <xdr:cNvPr id="403" name="円/楕円 402"/>
        <xdr:cNvSpPr/>
      </xdr:nvSpPr>
      <xdr:spPr>
        <a:xfrm>
          <a:off x="15430500" y="1380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31132</xdr:rowOff>
    </xdr:from>
    <xdr:ext cx="405111" cy="259045"/>
    <xdr:sp macro="" textlink="">
      <xdr:nvSpPr>
        <xdr:cNvPr id="404" name="n_1mainValue【消防施設】&#10;有形固定資産減価償却率"/>
        <xdr:cNvSpPr txBox="1"/>
      </xdr:nvSpPr>
      <xdr:spPr>
        <a:xfrm>
          <a:off x="15266043" y="1357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05" name="正方形/長方形 40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06" name="正方形/長方形 40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07" name="正方形/長方形 40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08" name="正方形/長方形 40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09" name="正方形/長方形 40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10" name="正方形/長方形 40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11" name="正方形/長方形 41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12" name="正方形/長方形 41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13" name="テキスト ボックス 41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14" name="直線コネクタ 41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15" name="テキスト ボックス 414"/>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416" name="直線コネクタ 41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17" name="テキスト ボックス 41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18" name="直線コネクタ 41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19" name="テキスト ボックス 41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20" name="直線コネクタ 41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21" name="テキスト ボックス 42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22" name="直線コネクタ 42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23" name="テキスト ボックス 42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0.220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24" name="直線コネクタ 42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25" name="テキスト ボックス 42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26" name="直線コネクタ 42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27" name="テキスト ボックス 42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2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19050</xdr:rowOff>
    </xdr:from>
    <xdr:to>
      <xdr:col>32</xdr:col>
      <xdr:colOff>186689</xdr:colOff>
      <xdr:row>82</xdr:row>
      <xdr:rowOff>152400</xdr:rowOff>
    </xdr:to>
    <xdr:cxnSp macro="">
      <xdr:nvCxnSpPr>
        <xdr:cNvPr id="429" name="直線コネクタ 428"/>
        <xdr:cNvCxnSpPr/>
      </xdr:nvCxnSpPr>
      <xdr:spPr>
        <a:xfrm flipV="1">
          <a:off x="22160864" y="13563600"/>
          <a:ext cx="0" cy="647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156227</xdr:rowOff>
    </xdr:from>
    <xdr:ext cx="469744" cy="259045"/>
    <xdr:sp macro="" textlink="">
      <xdr:nvSpPr>
        <xdr:cNvPr id="430" name="【消防施設】&#10;一人当たり面積最小値テキスト"/>
        <xdr:cNvSpPr txBox="1"/>
      </xdr:nvSpPr>
      <xdr:spPr>
        <a:xfrm>
          <a:off x="22250400"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0.194</a:t>
          </a:r>
          <a:endParaRPr kumimoji="1" lang="ja-JP" altLang="en-US" sz="1000" b="1">
            <a:latin typeface="ＭＳ Ｐゴシック"/>
          </a:endParaRPr>
        </a:p>
      </xdr:txBody>
    </xdr:sp>
    <xdr:clientData/>
  </xdr:oneCellAnchor>
  <xdr:twoCellAnchor>
    <xdr:from>
      <xdr:col>32</xdr:col>
      <xdr:colOff>98425</xdr:colOff>
      <xdr:row>82</xdr:row>
      <xdr:rowOff>152400</xdr:rowOff>
    </xdr:from>
    <xdr:to>
      <xdr:col>32</xdr:col>
      <xdr:colOff>276225</xdr:colOff>
      <xdr:row>82</xdr:row>
      <xdr:rowOff>152400</xdr:rowOff>
    </xdr:to>
    <xdr:cxnSp macro="">
      <xdr:nvCxnSpPr>
        <xdr:cNvPr id="431" name="直線コネクタ 430"/>
        <xdr:cNvCxnSpPr/>
      </xdr:nvCxnSpPr>
      <xdr:spPr>
        <a:xfrm>
          <a:off x="22072600" y="1421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137177</xdr:rowOff>
    </xdr:from>
    <xdr:ext cx="469744" cy="259045"/>
    <xdr:sp macro="" textlink="">
      <xdr:nvSpPr>
        <xdr:cNvPr id="432" name="【消防施設】&#10;一人当たり面積最大値テキスト"/>
        <xdr:cNvSpPr txBox="1"/>
      </xdr:nvSpPr>
      <xdr:spPr>
        <a:xfrm>
          <a:off x="22250400" y="1333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0.228</a:t>
          </a:r>
          <a:endParaRPr kumimoji="1" lang="ja-JP" altLang="en-US" sz="1000" b="1">
            <a:latin typeface="ＭＳ Ｐゴシック"/>
          </a:endParaRPr>
        </a:p>
      </xdr:txBody>
    </xdr:sp>
    <xdr:clientData/>
  </xdr:oneCellAnchor>
  <xdr:twoCellAnchor>
    <xdr:from>
      <xdr:col>32</xdr:col>
      <xdr:colOff>98425</xdr:colOff>
      <xdr:row>79</xdr:row>
      <xdr:rowOff>19050</xdr:rowOff>
    </xdr:from>
    <xdr:to>
      <xdr:col>32</xdr:col>
      <xdr:colOff>276225</xdr:colOff>
      <xdr:row>79</xdr:row>
      <xdr:rowOff>19050</xdr:rowOff>
    </xdr:to>
    <xdr:cxnSp macro="">
      <xdr:nvCxnSpPr>
        <xdr:cNvPr id="433" name="直線コネクタ 432"/>
        <xdr:cNvCxnSpPr/>
      </xdr:nvCxnSpPr>
      <xdr:spPr>
        <a:xfrm>
          <a:off x="22072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80</xdr:row>
      <xdr:rowOff>99077</xdr:rowOff>
    </xdr:from>
    <xdr:ext cx="469744" cy="259045"/>
    <xdr:sp macro="" textlink="">
      <xdr:nvSpPr>
        <xdr:cNvPr id="434" name="【消防施設】&#10;一人当たり面積平均値テキスト"/>
        <xdr:cNvSpPr txBox="1"/>
      </xdr:nvSpPr>
      <xdr:spPr>
        <a:xfrm>
          <a:off x="22250400" y="13815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0.211</a:t>
          </a:r>
          <a:endParaRPr kumimoji="1" lang="ja-JP" altLang="en-US" sz="1000" b="1">
            <a:solidFill>
              <a:srgbClr val="000080"/>
            </a:solidFill>
            <a:latin typeface="ＭＳ Ｐゴシック"/>
          </a:endParaRPr>
        </a:p>
      </xdr:txBody>
    </xdr:sp>
    <xdr:clientData/>
  </xdr:oneCellAnchor>
  <xdr:twoCellAnchor>
    <xdr:from>
      <xdr:col>32</xdr:col>
      <xdr:colOff>136525</xdr:colOff>
      <xdr:row>80</xdr:row>
      <xdr:rowOff>120650</xdr:rowOff>
    </xdr:from>
    <xdr:to>
      <xdr:col>32</xdr:col>
      <xdr:colOff>238125</xdr:colOff>
      <xdr:row>81</xdr:row>
      <xdr:rowOff>50800</xdr:rowOff>
    </xdr:to>
    <xdr:sp macro="" textlink="">
      <xdr:nvSpPr>
        <xdr:cNvPr id="435" name="フローチャート : 判断 434"/>
        <xdr:cNvSpPr/>
      </xdr:nvSpPr>
      <xdr:spPr>
        <a:xfrm>
          <a:off x="221107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86</xdr:row>
      <xdr:rowOff>101600</xdr:rowOff>
    </xdr:from>
    <xdr:to>
      <xdr:col>31</xdr:col>
      <xdr:colOff>85725</xdr:colOff>
      <xdr:row>87</xdr:row>
      <xdr:rowOff>31750</xdr:rowOff>
    </xdr:to>
    <xdr:sp macro="" textlink="">
      <xdr:nvSpPr>
        <xdr:cNvPr id="436" name="フローチャート : 判断 435"/>
        <xdr:cNvSpPr/>
      </xdr:nvSpPr>
      <xdr:spPr>
        <a:xfrm>
          <a:off x="21272500" y="1484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87</xdr:row>
      <xdr:rowOff>22877</xdr:rowOff>
    </xdr:from>
    <xdr:ext cx="469744" cy="259045"/>
    <xdr:sp macro="" textlink="">
      <xdr:nvSpPr>
        <xdr:cNvPr id="437" name="n_1aveValue【消防施設】&#10;一人当たり面積"/>
        <xdr:cNvSpPr txBox="1"/>
      </xdr:nvSpPr>
      <xdr:spPr>
        <a:xfrm>
          <a:off x="21075727" y="1493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0.158</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38" name="テキスト ボックス 43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39" name="テキスト ボックス 43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40" name="テキスト ボックス 43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41" name="テキスト ボックス 44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42" name="テキスト ボックス 44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82</xdr:row>
      <xdr:rowOff>120650</xdr:rowOff>
    </xdr:from>
    <xdr:to>
      <xdr:col>31</xdr:col>
      <xdr:colOff>85725</xdr:colOff>
      <xdr:row>83</xdr:row>
      <xdr:rowOff>50800</xdr:rowOff>
    </xdr:to>
    <xdr:sp macro="" textlink="">
      <xdr:nvSpPr>
        <xdr:cNvPr id="443" name="円/楕円 442"/>
        <xdr:cNvSpPr/>
      </xdr:nvSpPr>
      <xdr:spPr>
        <a:xfrm>
          <a:off x="21272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67327</xdr:rowOff>
    </xdr:from>
    <xdr:ext cx="469744" cy="259045"/>
    <xdr:sp macro="" textlink="">
      <xdr:nvSpPr>
        <xdr:cNvPr id="444" name="n_1mainValue【消防施設】&#10;一人当たり面積"/>
        <xdr:cNvSpPr txBox="1"/>
      </xdr:nvSpPr>
      <xdr:spPr>
        <a:xfrm>
          <a:off x="21075727" y="1395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45" name="正方形/長方形 4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46" name="正方形/長方形 4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47" name="正方形/長方形 4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48" name="正方形/長方形 4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49" name="正方形/長方形 4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0" name="正方形/長方形 4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1" name="正方形/長方形 4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52" name="正方形/長方形 4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53" name="テキスト ボックス 4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54" name="直線コネクタ 4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55" name="テキスト ボックス 45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56" name="直線コネクタ 45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57" name="テキスト ボックス 45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58" name="直線コネクタ 45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59" name="テキスト ボックス 45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60" name="直線コネクタ 45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61" name="テキスト ボックス 46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62" name="直線コネクタ 46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63" name="テキスト ボックス 46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64" name="直線コネクタ 46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65" name="テキスト ボックス 46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66" name="直線コネクタ 4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67" name="テキスト ボックス 46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6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57150</xdr:rowOff>
    </xdr:from>
    <xdr:to>
      <xdr:col>23</xdr:col>
      <xdr:colOff>516889</xdr:colOff>
      <xdr:row>109</xdr:row>
      <xdr:rowOff>47625</xdr:rowOff>
    </xdr:to>
    <xdr:cxnSp macro="">
      <xdr:nvCxnSpPr>
        <xdr:cNvPr id="469" name="直線コネクタ 468"/>
        <xdr:cNvCxnSpPr/>
      </xdr:nvCxnSpPr>
      <xdr:spPr>
        <a:xfrm flipV="1">
          <a:off x="16318864" y="1720215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51452</xdr:rowOff>
    </xdr:from>
    <xdr:ext cx="405111" cy="259045"/>
    <xdr:sp macro="" textlink="">
      <xdr:nvSpPr>
        <xdr:cNvPr id="470" name="【庁舎】&#10;有形固定資産減価償却率最小値テキスト"/>
        <xdr:cNvSpPr txBox="1"/>
      </xdr:nvSpPr>
      <xdr:spPr>
        <a:xfrm>
          <a:off x="16408400" y="187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23</xdr:col>
      <xdr:colOff>428625</xdr:colOff>
      <xdr:row>109</xdr:row>
      <xdr:rowOff>47625</xdr:rowOff>
    </xdr:from>
    <xdr:to>
      <xdr:col>23</xdr:col>
      <xdr:colOff>606425</xdr:colOff>
      <xdr:row>109</xdr:row>
      <xdr:rowOff>47625</xdr:rowOff>
    </xdr:to>
    <xdr:cxnSp macro="">
      <xdr:nvCxnSpPr>
        <xdr:cNvPr id="471" name="直線コネクタ 470"/>
        <xdr:cNvCxnSpPr/>
      </xdr:nvCxnSpPr>
      <xdr:spPr>
        <a:xfrm>
          <a:off x="16230600" y="1873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3827</xdr:rowOff>
    </xdr:from>
    <xdr:ext cx="405111" cy="259045"/>
    <xdr:sp macro="" textlink="">
      <xdr:nvSpPr>
        <xdr:cNvPr id="472" name="【庁舎】&#10;有形固定資産減価償却率最大値テキスト"/>
        <xdr:cNvSpPr txBox="1"/>
      </xdr:nvSpPr>
      <xdr:spPr>
        <a:xfrm>
          <a:off x="16408400" y="1697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a:t>
          </a:r>
          <a:endParaRPr kumimoji="1" lang="ja-JP" altLang="en-US" sz="1000" b="1">
            <a:latin typeface="ＭＳ Ｐゴシック"/>
          </a:endParaRPr>
        </a:p>
      </xdr:txBody>
    </xdr:sp>
    <xdr:clientData/>
  </xdr:oneCellAnchor>
  <xdr:twoCellAnchor>
    <xdr:from>
      <xdr:col>23</xdr:col>
      <xdr:colOff>428625</xdr:colOff>
      <xdr:row>100</xdr:row>
      <xdr:rowOff>57150</xdr:rowOff>
    </xdr:from>
    <xdr:to>
      <xdr:col>23</xdr:col>
      <xdr:colOff>606425</xdr:colOff>
      <xdr:row>100</xdr:row>
      <xdr:rowOff>57150</xdr:rowOff>
    </xdr:to>
    <xdr:cxnSp macro="">
      <xdr:nvCxnSpPr>
        <xdr:cNvPr id="473" name="直線コネクタ 472"/>
        <xdr:cNvCxnSpPr/>
      </xdr:nvCxnSpPr>
      <xdr:spPr>
        <a:xfrm>
          <a:off x="16230600" y="1720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114316</xdr:rowOff>
    </xdr:from>
    <xdr:ext cx="405111" cy="259045"/>
    <xdr:sp macro="" textlink="">
      <xdr:nvSpPr>
        <xdr:cNvPr id="474" name="【庁舎】&#10;有形固定資産減価償却率平均値テキスト"/>
        <xdr:cNvSpPr txBox="1"/>
      </xdr:nvSpPr>
      <xdr:spPr>
        <a:xfrm>
          <a:off x="16408400" y="18116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135889</xdr:rowOff>
    </xdr:from>
    <xdr:to>
      <xdr:col>23</xdr:col>
      <xdr:colOff>568325</xdr:colOff>
      <xdr:row>106</xdr:row>
      <xdr:rowOff>66039</xdr:rowOff>
    </xdr:to>
    <xdr:sp macro="" textlink="">
      <xdr:nvSpPr>
        <xdr:cNvPr id="475" name="フローチャート : 判断 474"/>
        <xdr:cNvSpPr/>
      </xdr:nvSpPr>
      <xdr:spPr>
        <a:xfrm>
          <a:off x="162687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109220</xdr:rowOff>
    </xdr:from>
    <xdr:to>
      <xdr:col>22</xdr:col>
      <xdr:colOff>415925</xdr:colOff>
      <xdr:row>106</xdr:row>
      <xdr:rowOff>39370</xdr:rowOff>
    </xdr:to>
    <xdr:sp macro="" textlink="">
      <xdr:nvSpPr>
        <xdr:cNvPr id="476" name="フローチャート : 判断 475"/>
        <xdr:cNvSpPr/>
      </xdr:nvSpPr>
      <xdr:spPr>
        <a:xfrm>
          <a:off x="15430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30497</xdr:rowOff>
    </xdr:from>
    <xdr:ext cx="405111" cy="259045"/>
    <xdr:sp macro="" textlink="">
      <xdr:nvSpPr>
        <xdr:cNvPr id="477" name="n_1aveValue【庁舎】&#10;有形固定資産減価償却率"/>
        <xdr:cNvSpPr txBox="1"/>
      </xdr:nvSpPr>
      <xdr:spPr>
        <a:xfrm>
          <a:off x="15266043" y="1820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78" name="テキスト ボックス 4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79" name="テキスト ボックス 4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0" name="テキスト ボックス 4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81" name="テキスト ボックス 4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82" name="テキスト ボックス 4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48261</xdr:rowOff>
    </xdr:from>
    <xdr:to>
      <xdr:col>22</xdr:col>
      <xdr:colOff>415925</xdr:colOff>
      <xdr:row>104</xdr:row>
      <xdr:rowOff>149861</xdr:rowOff>
    </xdr:to>
    <xdr:sp macro="" textlink="">
      <xdr:nvSpPr>
        <xdr:cNvPr id="483" name="円/楕円 482"/>
        <xdr:cNvSpPr/>
      </xdr:nvSpPr>
      <xdr:spPr>
        <a:xfrm>
          <a:off x="15430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166388</xdr:rowOff>
    </xdr:from>
    <xdr:ext cx="405111" cy="259045"/>
    <xdr:sp macro="" textlink="">
      <xdr:nvSpPr>
        <xdr:cNvPr id="484" name="n_1mainValue【庁舎】&#10;有形固定資産減価償却率"/>
        <xdr:cNvSpPr txBox="1"/>
      </xdr:nvSpPr>
      <xdr:spPr>
        <a:xfrm>
          <a:off x="15266043"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85" name="正方形/長方形 4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86" name="正方形/長方形 48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87" name="正方形/長方形 48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88" name="正方形/長方形 48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89" name="正方形/長方形 48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0" name="正方形/長方形 48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91" name="正方形/長方形 49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92" name="正方形/長方形 49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93" name="テキスト ボックス 49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94" name="直線コネクタ 49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95" name="テキスト ボックス 49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496" name="直線コネクタ 49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97" name="テキスト ボックス 49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98" name="直線コネクタ 49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99" name="テキスト ボックス 49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00" name="直線コネクタ 49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01" name="テキスト ボックス 50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02" name="直線コネクタ 50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03" name="テキスト ボックス 50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04" name="直線コネクタ 5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05" name="テキスト ボックス 50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0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169926</xdr:rowOff>
    </xdr:from>
    <xdr:to>
      <xdr:col>32</xdr:col>
      <xdr:colOff>186689</xdr:colOff>
      <xdr:row>106</xdr:row>
      <xdr:rowOff>158496</xdr:rowOff>
    </xdr:to>
    <xdr:cxnSp macro="">
      <xdr:nvCxnSpPr>
        <xdr:cNvPr id="507" name="直線コネクタ 506"/>
        <xdr:cNvCxnSpPr/>
      </xdr:nvCxnSpPr>
      <xdr:spPr>
        <a:xfrm flipV="1">
          <a:off x="22160864" y="1714347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162323</xdr:rowOff>
    </xdr:from>
    <xdr:ext cx="469744" cy="259045"/>
    <xdr:sp macro="" textlink="">
      <xdr:nvSpPr>
        <xdr:cNvPr id="508" name="【庁舎】&#10;一人当たり面積最小値テキスト"/>
        <xdr:cNvSpPr txBox="1"/>
      </xdr:nvSpPr>
      <xdr:spPr>
        <a:xfrm>
          <a:off x="22250400" y="1833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0.157</a:t>
          </a:r>
          <a:endParaRPr kumimoji="1" lang="ja-JP" altLang="en-US" sz="1000" b="1">
            <a:latin typeface="ＭＳ Ｐゴシック"/>
          </a:endParaRPr>
        </a:p>
      </xdr:txBody>
    </xdr:sp>
    <xdr:clientData/>
  </xdr:oneCellAnchor>
  <xdr:twoCellAnchor>
    <xdr:from>
      <xdr:col>32</xdr:col>
      <xdr:colOff>98425</xdr:colOff>
      <xdr:row>106</xdr:row>
      <xdr:rowOff>158496</xdr:rowOff>
    </xdr:from>
    <xdr:to>
      <xdr:col>32</xdr:col>
      <xdr:colOff>276225</xdr:colOff>
      <xdr:row>106</xdr:row>
      <xdr:rowOff>158496</xdr:rowOff>
    </xdr:to>
    <xdr:cxnSp macro="">
      <xdr:nvCxnSpPr>
        <xdr:cNvPr id="509" name="直線コネクタ 508"/>
        <xdr:cNvCxnSpPr/>
      </xdr:nvCxnSpPr>
      <xdr:spPr>
        <a:xfrm>
          <a:off x="22072600" y="1833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116603</xdr:rowOff>
    </xdr:from>
    <xdr:ext cx="469744" cy="259045"/>
    <xdr:sp macro="" textlink="">
      <xdr:nvSpPr>
        <xdr:cNvPr id="510" name="【庁舎】&#10;一人当たり面積最大値テキスト"/>
        <xdr:cNvSpPr txBox="1"/>
      </xdr:nvSpPr>
      <xdr:spPr>
        <a:xfrm>
          <a:off x="22250400" y="16918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0.417</a:t>
          </a:r>
          <a:endParaRPr kumimoji="1" lang="ja-JP" altLang="en-US" sz="1000" b="1">
            <a:latin typeface="ＭＳ Ｐゴシック"/>
          </a:endParaRPr>
        </a:p>
      </xdr:txBody>
    </xdr:sp>
    <xdr:clientData/>
  </xdr:oneCellAnchor>
  <xdr:twoCellAnchor>
    <xdr:from>
      <xdr:col>32</xdr:col>
      <xdr:colOff>98425</xdr:colOff>
      <xdr:row>99</xdr:row>
      <xdr:rowOff>169926</xdr:rowOff>
    </xdr:from>
    <xdr:to>
      <xdr:col>32</xdr:col>
      <xdr:colOff>276225</xdr:colOff>
      <xdr:row>99</xdr:row>
      <xdr:rowOff>169926</xdr:rowOff>
    </xdr:to>
    <xdr:cxnSp macro="">
      <xdr:nvCxnSpPr>
        <xdr:cNvPr id="511" name="直線コネクタ 510"/>
        <xdr:cNvCxnSpPr/>
      </xdr:nvCxnSpPr>
      <xdr:spPr>
        <a:xfrm>
          <a:off x="22072600" y="1714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102</xdr:row>
      <xdr:rowOff>58690</xdr:rowOff>
    </xdr:from>
    <xdr:ext cx="469744" cy="259045"/>
    <xdr:sp macro="" textlink="">
      <xdr:nvSpPr>
        <xdr:cNvPr id="512" name="【庁舎】&#10;一人当たり面積平均値テキスト"/>
        <xdr:cNvSpPr txBox="1"/>
      </xdr:nvSpPr>
      <xdr:spPr>
        <a:xfrm>
          <a:off x="22250400" y="17546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0.313</a:t>
          </a:r>
          <a:endParaRPr kumimoji="1" lang="ja-JP" altLang="en-US" sz="1000" b="1">
            <a:solidFill>
              <a:srgbClr val="000080"/>
            </a:solidFill>
            <a:latin typeface="ＭＳ Ｐゴシック"/>
          </a:endParaRPr>
        </a:p>
      </xdr:txBody>
    </xdr:sp>
    <xdr:clientData/>
  </xdr:oneCellAnchor>
  <xdr:twoCellAnchor>
    <xdr:from>
      <xdr:col>32</xdr:col>
      <xdr:colOff>136525</xdr:colOff>
      <xdr:row>102</xdr:row>
      <xdr:rowOff>80263</xdr:rowOff>
    </xdr:from>
    <xdr:to>
      <xdr:col>32</xdr:col>
      <xdr:colOff>238125</xdr:colOff>
      <xdr:row>103</xdr:row>
      <xdr:rowOff>10413</xdr:rowOff>
    </xdr:to>
    <xdr:sp macro="" textlink="">
      <xdr:nvSpPr>
        <xdr:cNvPr id="513" name="フローチャート : 判断 512"/>
        <xdr:cNvSpPr/>
      </xdr:nvSpPr>
      <xdr:spPr>
        <a:xfrm>
          <a:off x="22110700" y="1756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100</xdr:row>
      <xdr:rowOff>121413</xdr:rowOff>
    </xdr:from>
    <xdr:to>
      <xdr:col>31</xdr:col>
      <xdr:colOff>85725</xdr:colOff>
      <xdr:row>101</xdr:row>
      <xdr:rowOff>51563</xdr:rowOff>
    </xdr:to>
    <xdr:sp macro="" textlink="">
      <xdr:nvSpPr>
        <xdr:cNvPr id="514" name="フローチャート : 判断 513"/>
        <xdr:cNvSpPr/>
      </xdr:nvSpPr>
      <xdr:spPr>
        <a:xfrm>
          <a:off x="21272500" y="1726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99</xdr:row>
      <xdr:rowOff>68090</xdr:rowOff>
    </xdr:from>
    <xdr:ext cx="469744" cy="259045"/>
    <xdr:sp macro="" textlink="">
      <xdr:nvSpPr>
        <xdr:cNvPr id="515" name="n_1aveValue【庁舎】&#10;一人当たり面積"/>
        <xdr:cNvSpPr txBox="1"/>
      </xdr:nvSpPr>
      <xdr:spPr>
        <a:xfrm>
          <a:off x="21075727" y="1704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16" name="テキスト ボックス 51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17" name="テキスト ボックス 51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18" name="テキスト ボックス 51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19" name="テキスト ボックス 51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20" name="テキスト ボックス 51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103</xdr:row>
      <xdr:rowOff>50546</xdr:rowOff>
    </xdr:from>
    <xdr:to>
      <xdr:col>31</xdr:col>
      <xdr:colOff>85725</xdr:colOff>
      <xdr:row>103</xdr:row>
      <xdr:rowOff>152146</xdr:rowOff>
    </xdr:to>
    <xdr:sp macro="" textlink="">
      <xdr:nvSpPr>
        <xdr:cNvPr id="521" name="円/楕円 520"/>
        <xdr:cNvSpPr/>
      </xdr:nvSpPr>
      <xdr:spPr>
        <a:xfrm>
          <a:off x="21272500" y="1770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143273</xdr:rowOff>
    </xdr:from>
    <xdr:ext cx="469744" cy="259045"/>
    <xdr:sp macro="" textlink="">
      <xdr:nvSpPr>
        <xdr:cNvPr id="522" name="n_1mainValue【庁舎】&#10;一人当たり面積"/>
        <xdr:cNvSpPr txBox="1"/>
      </xdr:nvSpPr>
      <xdr:spPr>
        <a:xfrm>
          <a:off x="21075727" y="17802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0.282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23" name="正方形/長方形 5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24" name="正方形/長方形 5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25" name="テキスト ボックス 5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有形固定資産減価償却率は多くの項目において類似団体より低い水準にあるものの、体育館・プールについては、利用を中止している学校プールなどがあり、廃止を含めて検討を進めている。また、消防施設については計画的な更新を進めており、庁舎については移転新築を計画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青森県南部町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18,969
18,915
153.12
10,859,686
10,515,320
343,247
7,258,881
12,492,858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長引く景気の低迷による法人町民税等の伸び悩みにより、類似団体を下回っている。　　　　　　　　　　　　　　　　　　　　　　　　　　　　　　　　　　　　　　　　　　　　　　　　　　　　　　　　　今後も大きな自主財源の伸びは期待できないため、税の徴収強化（対前年</a:t>
          </a:r>
          <a:r>
            <a:rPr kumimoji="1" lang="en-US" altLang="ja-JP" sz="1300" b="0" i="0" baseline="0">
              <a:solidFill>
                <a:schemeClr val="dk1"/>
              </a:solidFill>
              <a:effectLst/>
              <a:latin typeface="+mn-lt"/>
              <a:ea typeface="+mn-ea"/>
              <a:cs typeface="+mn-cs"/>
            </a:rPr>
            <a:t>0.6</a:t>
          </a:r>
          <a:r>
            <a:rPr kumimoji="1" lang="ja-JP" altLang="ja-JP" sz="1300" b="0" i="0" baseline="0">
              <a:solidFill>
                <a:schemeClr val="dk1"/>
              </a:solidFill>
              <a:effectLst/>
              <a:latin typeface="+mn-lt"/>
              <a:ea typeface="+mn-ea"/>
              <a:cs typeface="+mn-cs"/>
            </a:rPr>
            <a:t>％増）、町有財産の売却等による自主財源の確保に努め、職員の定員管理による人件費の削減（対前年</a:t>
          </a:r>
          <a:r>
            <a:rPr kumimoji="1" lang="en-US" altLang="ja-JP" sz="1300" b="0" i="0" baseline="0">
              <a:solidFill>
                <a:schemeClr val="dk1"/>
              </a:solidFill>
              <a:effectLst/>
              <a:latin typeface="+mn-lt"/>
              <a:ea typeface="+mn-ea"/>
              <a:cs typeface="+mn-cs"/>
            </a:rPr>
            <a:t>2.3</a:t>
          </a:r>
          <a:r>
            <a:rPr kumimoji="1" lang="ja-JP" altLang="ja-JP" sz="1300" b="0" i="0" baseline="0">
              <a:solidFill>
                <a:schemeClr val="dk1"/>
              </a:solidFill>
              <a:effectLst/>
              <a:latin typeface="+mn-lt"/>
              <a:ea typeface="+mn-ea"/>
              <a:cs typeface="+mn-cs"/>
            </a:rPr>
            <a:t>％減）などを実施し、財政の健全化を図る。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45</xdr:row>
      <xdr:rowOff>114300</xdr:rowOff>
    </xdr:to>
    <xdr:cxnSp macro="">
      <xdr:nvCxnSpPr>
        <xdr:cNvPr id="63" name="直線コネクタ 62"/>
        <xdr:cNvCxnSpPr/>
      </xdr:nvCxnSpPr>
      <xdr:spPr>
        <a:xfrm flipV="1">
          <a:off x="4953000" y="6080125"/>
          <a:ext cx="0" cy="17494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104775</xdr:rowOff>
    </xdr:from>
    <xdr:to>
      <xdr:col>7</xdr:col>
      <xdr:colOff>152400</xdr:colOff>
      <xdr:row>44</xdr:row>
      <xdr:rowOff>104775</xdr:rowOff>
    </xdr:to>
    <xdr:cxnSp macro="">
      <xdr:nvCxnSpPr>
        <xdr:cNvPr id="68" name="直線コネクタ 67"/>
        <xdr:cNvCxnSpPr/>
      </xdr:nvCxnSpPr>
      <xdr:spPr>
        <a:xfrm>
          <a:off x="4114800" y="76485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81085</xdr:rowOff>
    </xdr:from>
    <xdr:ext cx="762000" cy="259045"/>
    <xdr:sp macro="" textlink="">
      <xdr:nvSpPr>
        <xdr:cNvPr id="69" name="財政力平均値テキスト"/>
        <xdr:cNvSpPr txBox="1"/>
      </xdr:nvSpPr>
      <xdr:spPr>
        <a:xfrm>
          <a:off x="5041900" y="72819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64558</xdr:rowOff>
    </xdr:from>
    <xdr:to>
      <xdr:col>7</xdr:col>
      <xdr:colOff>203200</xdr:colOff>
      <xdr:row>43</xdr:row>
      <xdr:rowOff>166158</xdr:rowOff>
    </xdr:to>
    <xdr:sp macro="" textlink="">
      <xdr:nvSpPr>
        <xdr:cNvPr id="70" name="フローチャート : 判断 69"/>
        <xdr:cNvSpPr/>
      </xdr:nvSpPr>
      <xdr:spPr>
        <a:xfrm>
          <a:off x="49022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104775</xdr:rowOff>
    </xdr:from>
    <xdr:to>
      <xdr:col>6</xdr:col>
      <xdr:colOff>0</xdr:colOff>
      <xdr:row>44</xdr:row>
      <xdr:rowOff>124883</xdr:rowOff>
    </xdr:to>
    <xdr:cxnSp macro="">
      <xdr:nvCxnSpPr>
        <xdr:cNvPr id="71" name="直線コネクタ 70"/>
        <xdr:cNvCxnSpPr/>
      </xdr:nvCxnSpPr>
      <xdr:spPr>
        <a:xfrm flipV="1">
          <a:off x="3225800" y="76485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124883</xdr:rowOff>
    </xdr:from>
    <xdr:to>
      <xdr:col>6</xdr:col>
      <xdr:colOff>50800</xdr:colOff>
      <xdr:row>44</xdr:row>
      <xdr:rowOff>55033</xdr:rowOff>
    </xdr:to>
    <xdr:sp macro="" textlink="">
      <xdr:nvSpPr>
        <xdr:cNvPr id="72" name="フローチャート : 判断 71"/>
        <xdr:cNvSpPr/>
      </xdr:nvSpPr>
      <xdr:spPr>
        <a:xfrm>
          <a:off x="4064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65210</xdr:rowOff>
    </xdr:from>
    <xdr:ext cx="736600" cy="259045"/>
    <xdr:sp macro="" textlink="">
      <xdr:nvSpPr>
        <xdr:cNvPr id="73" name="テキスト ボックス 72"/>
        <xdr:cNvSpPr txBox="1"/>
      </xdr:nvSpPr>
      <xdr:spPr>
        <a:xfrm>
          <a:off x="3733800" y="7266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124883</xdr:rowOff>
    </xdr:from>
    <xdr:to>
      <xdr:col>4</xdr:col>
      <xdr:colOff>482600</xdr:colOff>
      <xdr:row>44</xdr:row>
      <xdr:rowOff>124883</xdr:rowOff>
    </xdr:to>
    <xdr:cxnSp macro="">
      <xdr:nvCxnSpPr>
        <xdr:cNvPr id="74" name="直線コネクタ 73"/>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144992</xdr:rowOff>
    </xdr:from>
    <xdr:to>
      <xdr:col>4</xdr:col>
      <xdr:colOff>533400</xdr:colOff>
      <xdr:row>44</xdr:row>
      <xdr:rowOff>75142</xdr:rowOff>
    </xdr:to>
    <xdr:sp macro="" textlink="">
      <xdr:nvSpPr>
        <xdr:cNvPr id="75" name="フローチャート : 判断 74"/>
        <xdr:cNvSpPr/>
      </xdr:nvSpPr>
      <xdr:spPr>
        <a:xfrm>
          <a:off x="3175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85319</xdr:rowOff>
    </xdr:from>
    <xdr:ext cx="762000" cy="259045"/>
    <xdr:sp macro="" textlink="">
      <xdr:nvSpPr>
        <xdr:cNvPr id="76" name="テキスト ボックス 75"/>
        <xdr:cNvSpPr txBox="1"/>
      </xdr:nvSpPr>
      <xdr:spPr>
        <a:xfrm>
          <a:off x="2844800" y="728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124883</xdr:rowOff>
    </xdr:from>
    <xdr:to>
      <xdr:col>3</xdr:col>
      <xdr:colOff>279400</xdr:colOff>
      <xdr:row>44</xdr:row>
      <xdr:rowOff>144992</xdr:rowOff>
    </xdr:to>
    <xdr:cxnSp macro="">
      <xdr:nvCxnSpPr>
        <xdr:cNvPr id="77" name="直線コネクタ 76"/>
        <xdr:cNvCxnSpPr/>
      </xdr:nvCxnSpPr>
      <xdr:spPr>
        <a:xfrm flipV="1">
          <a:off x="1447800" y="76686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144992</xdr:rowOff>
    </xdr:from>
    <xdr:to>
      <xdr:col>3</xdr:col>
      <xdr:colOff>330200</xdr:colOff>
      <xdr:row>44</xdr:row>
      <xdr:rowOff>75142</xdr:rowOff>
    </xdr:to>
    <xdr:sp macro="" textlink="">
      <xdr:nvSpPr>
        <xdr:cNvPr id="78" name="フローチャート : 判断 77"/>
        <xdr:cNvSpPr/>
      </xdr:nvSpPr>
      <xdr:spPr>
        <a:xfrm>
          <a:off x="2286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85319</xdr:rowOff>
    </xdr:from>
    <xdr:ext cx="762000" cy="259045"/>
    <xdr:sp macro="" textlink="">
      <xdr:nvSpPr>
        <xdr:cNvPr id="79" name="テキスト ボックス 78"/>
        <xdr:cNvSpPr txBox="1"/>
      </xdr:nvSpPr>
      <xdr:spPr>
        <a:xfrm>
          <a:off x="1955800" y="728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80" name="フローチャート : 判断 79"/>
        <xdr:cNvSpPr/>
      </xdr:nvSpPr>
      <xdr:spPr>
        <a:xfrm>
          <a:off x="1397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105427</xdr:rowOff>
    </xdr:from>
    <xdr:ext cx="762000" cy="259045"/>
    <xdr:sp macro="" textlink="">
      <xdr:nvSpPr>
        <xdr:cNvPr id="81" name="テキスト ボックス 80"/>
        <xdr:cNvSpPr txBox="1"/>
      </xdr:nvSpPr>
      <xdr:spPr>
        <a:xfrm>
          <a:off x="1066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53975</xdr:rowOff>
    </xdr:from>
    <xdr:to>
      <xdr:col>7</xdr:col>
      <xdr:colOff>203200</xdr:colOff>
      <xdr:row>44</xdr:row>
      <xdr:rowOff>155575</xdr:rowOff>
    </xdr:to>
    <xdr:sp macro="" textlink="">
      <xdr:nvSpPr>
        <xdr:cNvPr id="87" name="円/楕円 86"/>
        <xdr:cNvSpPr/>
      </xdr:nvSpPr>
      <xdr:spPr>
        <a:xfrm>
          <a:off x="49022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26052</xdr:rowOff>
    </xdr:from>
    <xdr:ext cx="762000" cy="259045"/>
    <xdr:sp macro="" textlink="">
      <xdr:nvSpPr>
        <xdr:cNvPr id="88" name="財政力該当値テキスト"/>
        <xdr:cNvSpPr txBox="1"/>
      </xdr:nvSpPr>
      <xdr:spPr>
        <a:xfrm>
          <a:off x="5041900" y="7569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53975</xdr:rowOff>
    </xdr:from>
    <xdr:to>
      <xdr:col>6</xdr:col>
      <xdr:colOff>50800</xdr:colOff>
      <xdr:row>44</xdr:row>
      <xdr:rowOff>155575</xdr:rowOff>
    </xdr:to>
    <xdr:sp macro="" textlink="">
      <xdr:nvSpPr>
        <xdr:cNvPr id="89" name="円/楕円 88"/>
        <xdr:cNvSpPr/>
      </xdr:nvSpPr>
      <xdr:spPr>
        <a:xfrm>
          <a:off x="4064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140352</xdr:rowOff>
    </xdr:from>
    <xdr:ext cx="736600" cy="259045"/>
    <xdr:sp macro="" textlink="">
      <xdr:nvSpPr>
        <xdr:cNvPr id="90" name="テキスト ボックス 89"/>
        <xdr:cNvSpPr txBox="1"/>
      </xdr:nvSpPr>
      <xdr:spPr>
        <a:xfrm>
          <a:off x="3733800" y="7684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74083</xdr:rowOff>
    </xdr:from>
    <xdr:to>
      <xdr:col>4</xdr:col>
      <xdr:colOff>533400</xdr:colOff>
      <xdr:row>45</xdr:row>
      <xdr:rowOff>4233</xdr:rowOff>
    </xdr:to>
    <xdr:sp macro="" textlink="">
      <xdr:nvSpPr>
        <xdr:cNvPr id="91" name="円/楕円 90"/>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160460</xdr:rowOff>
    </xdr:from>
    <xdr:ext cx="762000" cy="259045"/>
    <xdr:sp macro="" textlink="">
      <xdr:nvSpPr>
        <xdr:cNvPr id="92" name="テキスト ボックス 91"/>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74083</xdr:rowOff>
    </xdr:from>
    <xdr:to>
      <xdr:col>3</xdr:col>
      <xdr:colOff>330200</xdr:colOff>
      <xdr:row>45</xdr:row>
      <xdr:rowOff>4233</xdr:rowOff>
    </xdr:to>
    <xdr:sp macro="" textlink="">
      <xdr:nvSpPr>
        <xdr:cNvPr id="93" name="円/楕円 92"/>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160460</xdr:rowOff>
    </xdr:from>
    <xdr:ext cx="762000" cy="259045"/>
    <xdr:sp macro="" textlink="">
      <xdr:nvSpPr>
        <xdr:cNvPr id="94" name="テキスト ボックス 93"/>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94192</xdr:rowOff>
    </xdr:from>
    <xdr:to>
      <xdr:col>2</xdr:col>
      <xdr:colOff>127000</xdr:colOff>
      <xdr:row>45</xdr:row>
      <xdr:rowOff>24342</xdr:rowOff>
    </xdr:to>
    <xdr:sp macro="" textlink="">
      <xdr:nvSpPr>
        <xdr:cNvPr id="95" name="円/楕円 94"/>
        <xdr:cNvSpPr/>
      </xdr:nvSpPr>
      <xdr:spPr>
        <a:xfrm>
          <a:off x="1397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9119</xdr:rowOff>
    </xdr:from>
    <xdr:ext cx="762000" cy="259045"/>
    <xdr:sp macro="" textlink="">
      <xdr:nvSpPr>
        <xdr:cNvPr id="96" name="テキスト ボックス 95"/>
        <xdr:cNvSpPr txBox="1"/>
      </xdr:nvSpPr>
      <xdr:spPr>
        <a:xfrm>
          <a:off x="1066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mn-lt"/>
              <a:ea typeface="+mn-ea"/>
              <a:cs typeface="+mn-cs"/>
            </a:rPr>
            <a:t>　繰上償還による公債費の削減及び、退職者の一部不補充による新規採用者の抑制などにより類似団体平均を</a:t>
          </a:r>
          <a:r>
            <a:rPr kumimoji="1" lang="en-US" altLang="ja-JP" sz="1300" b="0" i="0" baseline="0">
              <a:solidFill>
                <a:schemeClr val="dk1"/>
              </a:solidFill>
              <a:effectLst/>
              <a:latin typeface="+mn-lt"/>
              <a:ea typeface="+mn-ea"/>
              <a:cs typeface="+mn-cs"/>
            </a:rPr>
            <a:t>3.7</a:t>
          </a:r>
          <a:r>
            <a:rPr kumimoji="1" lang="ja-JP" altLang="ja-JP" sz="1300" b="0" i="0" baseline="0">
              <a:solidFill>
                <a:schemeClr val="dk1"/>
              </a:solidFill>
              <a:effectLst/>
              <a:latin typeface="+mn-lt"/>
              <a:ea typeface="+mn-ea"/>
              <a:cs typeface="+mn-cs"/>
            </a:rPr>
            <a:t>％下回っているが、障害者福祉給付費に係る扶助費が年々増加している。　　　　　　　　　　　　　　　　　　　　　　　　　　　　　　　　　　　　　　　　　　　　　　　　　　　　　　　　　　　　　　　　　　　　　　　　　　　　　　　　　　　　　　　　　　　　　　　　　　　　　　　　　　　　　　今後も新規地方債の抑制を行い、町税の徴収強化対策による財源確保に努め、現在の水準を維持する。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54610</xdr:rowOff>
    </xdr:from>
    <xdr:to>
      <xdr:col>7</xdr:col>
      <xdr:colOff>152400</xdr:colOff>
      <xdr:row>67</xdr:row>
      <xdr:rowOff>39794</xdr:rowOff>
    </xdr:to>
    <xdr:cxnSp macro="">
      <xdr:nvCxnSpPr>
        <xdr:cNvPr id="126" name="直線コネクタ 125"/>
        <xdr:cNvCxnSpPr/>
      </xdr:nvCxnSpPr>
      <xdr:spPr>
        <a:xfrm flipV="1">
          <a:off x="4953000" y="9998710"/>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11871</xdr:rowOff>
    </xdr:from>
    <xdr:ext cx="762000" cy="259045"/>
    <xdr:sp macro="" textlink="">
      <xdr:nvSpPr>
        <xdr:cNvPr id="127" name="財政構造の弾力性最小値テキスト"/>
        <xdr:cNvSpPr txBox="1"/>
      </xdr:nvSpPr>
      <xdr:spPr>
        <a:xfrm>
          <a:off x="5041900" y="1149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7</xdr:col>
      <xdr:colOff>63500</xdr:colOff>
      <xdr:row>67</xdr:row>
      <xdr:rowOff>39794</xdr:rowOff>
    </xdr:from>
    <xdr:to>
      <xdr:col>7</xdr:col>
      <xdr:colOff>241300</xdr:colOff>
      <xdr:row>67</xdr:row>
      <xdr:rowOff>39794</xdr:rowOff>
    </xdr:to>
    <xdr:cxnSp macro="">
      <xdr:nvCxnSpPr>
        <xdr:cNvPr id="128" name="直線コネクタ 127"/>
        <xdr:cNvCxnSpPr/>
      </xdr:nvCxnSpPr>
      <xdr:spPr>
        <a:xfrm>
          <a:off x="4864100" y="1152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140987</xdr:rowOff>
    </xdr:from>
    <xdr:ext cx="762000" cy="259045"/>
    <xdr:sp macro="" textlink="">
      <xdr:nvSpPr>
        <xdr:cNvPr id="129" name="財政構造の弾力性最大値テキスト"/>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80.1</a:t>
          </a:r>
          <a:endParaRPr kumimoji="1" lang="ja-JP" altLang="en-US" sz="1000" b="1">
            <a:latin typeface="ＭＳ Ｐゴシック"/>
          </a:endParaRPr>
        </a:p>
      </xdr:txBody>
    </xdr:sp>
    <xdr:clientData/>
  </xdr:oneCellAnchor>
  <xdr:twoCellAnchor>
    <xdr:from>
      <xdr:col>7</xdr:col>
      <xdr:colOff>63500</xdr:colOff>
      <xdr:row>58</xdr:row>
      <xdr:rowOff>54610</xdr:rowOff>
    </xdr:from>
    <xdr:to>
      <xdr:col>7</xdr:col>
      <xdr:colOff>241300</xdr:colOff>
      <xdr:row>58</xdr:row>
      <xdr:rowOff>54610</xdr:rowOff>
    </xdr:to>
    <xdr:cxnSp macro="">
      <xdr:nvCxnSpPr>
        <xdr:cNvPr id="130" name="直線コネクタ 129"/>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94827</xdr:rowOff>
    </xdr:from>
    <xdr:to>
      <xdr:col>7</xdr:col>
      <xdr:colOff>152400</xdr:colOff>
      <xdr:row>60</xdr:row>
      <xdr:rowOff>73660</xdr:rowOff>
    </xdr:to>
    <xdr:cxnSp macro="">
      <xdr:nvCxnSpPr>
        <xdr:cNvPr id="131" name="直線コネクタ 130"/>
        <xdr:cNvCxnSpPr/>
      </xdr:nvCxnSpPr>
      <xdr:spPr>
        <a:xfrm>
          <a:off x="4114800" y="10038927"/>
          <a:ext cx="8382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121090</xdr:rowOff>
    </xdr:from>
    <xdr:ext cx="762000" cy="259045"/>
    <xdr:sp macro="" textlink="">
      <xdr:nvSpPr>
        <xdr:cNvPr id="132" name="財政構造の弾力性平均値テキスト"/>
        <xdr:cNvSpPr txBox="1"/>
      </xdr:nvSpPr>
      <xdr:spPr>
        <a:xfrm>
          <a:off x="5041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149013</xdr:rowOff>
    </xdr:from>
    <xdr:to>
      <xdr:col>7</xdr:col>
      <xdr:colOff>203200</xdr:colOff>
      <xdr:row>62</xdr:row>
      <xdr:rowOff>79163</xdr:rowOff>
    </xdr:to>
    <xdr:sp macro="" textlink="">
      <xdr:nvSpPr>
        <xdr:cNvPr id="133" name="フローチャート : 判断 132"/>
        <xdr:cNvSpPr/>
      </xdr:nvSpPr>
      <xdr:spPr>
        <a:xfrm>
          <a:off x="4902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94827</xdr:rowOff>
    </xdr:from>
    <xdr:to>
      <xdr:col>6</xdr:col>
      <xdr:colOff>0</xdr:colOff>
      <xdr:row>59</xdr:row>
      <xdr:rowOff>140546</xdr:rowOff>
    </xdr:to>
    <xdr:cxnSp macro="">
      <xdr:nvCxnSpPr>
        <xdr:cNvPr id="134" name="直線コネクタ 133"/>
        <xdr:cNvCxnSpPr/>
      </xdr:nvCxnSpPr>
      <xdr:spPr>
        <a:xfrm flipV="1">
          <a:off x="3225800" y="10038927"/>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87206</xdr:rowOff>
    </xdr:from>
    <xdr:to>
      <xdr:col>6</xdr:col>
      <xdr:colOff>50800</xdr:colOff>
      <xdr:row>61</xdr:row>
      <xdr:rowOff>17356</xdr:rowOff>
    </xdr:to>
    <xdr:sp macro="" textlink="">
      <xdr:nvSpPr>
        <xdr:cNvPr id="135" name="フローチャート : 判断 134"/>
        <xdr:cNvSpPr/>
      </xdr:nvSpPr>
      <xdr:spPr>
        <a:xfrm>
          <a:off x="4064000" y="1037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2133</xdr:rowOff>
    </xdr:from>
    <xdr:ext cx="736600" cy="259045"/>
    <xdr:sp macro="" textlink="">
      <xdr:nvSpPr>
        <xdr:cNvPr id="136" name="テキスト ボックス 135"/>
        <xdr:cNvSpPr txBox="1"/>
      </xdr:nvSpPr>
      <xdr:spPr>
        <a:xfrm>
          <a:off x="3733800" y="10460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52070</xdr:rowOff>
    </xdr:from>
    <xdr:to>
      <xdr:col>4</xdr:col>
      <xdr:colOff>482600</xdr:colOff>
      <xdr:row>59</xdr:row>
      <xdr:rowOff>140546</xdr:rowOff>
    </xdr:to>
    <xdr:cxnSp macro="">
      <xdr:nvCxnSpPr>
        <xdr:cNvPr id="137" name="直線コネクタ 136"/>
        <xdr:cNvCxnSpPr/>
      </xdr:nvCxnSpPr>
      <xdr:spPr>
        <a:xfrm>
          <a:off x="2336800" y="1016762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28363</xdr:rowOff>
    </xdr:from>
    <xdr:to>
      <xdr:col>4</xdr:col>
      <xdr:colOff>533400</xdr:colOff>
      <xdr:row>61</xdr:row>
      <xdr:rowOff>129963</xdr:rowOff>
    </xdr:to>
    <xdr:sp macro="" textlink="">
      <xdr:nvSpPr>
        <xdr:cNvPr id="138" name="フローチャート : 判断 137"/>
        <xdr:cNvSpPr/>
      </xdr:nvSpPr>
      <xdr:spPr>
        <a:xfrm>
          <a:off x="3175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114740</xdr:rowOff>
    </xdr:from>
    <xdr:ext cx="762000" cy="259045"/>
    <xdr:sp macro="" textlink="">
      <xdr:nvSpPr>
        <xdr:cNvPr id="139" name="テキスト ボックス 138"/>
        <xdr:cNvSpPr txBox="1"/>
      </xdr:nvSpPr>
      <xdr:spPr>
        <a:xfrm>
          <a:off x="2844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52070</xdr:rowOff>
    </xdr:from>
    <xdr:to>
      <xdr:col>3</xdr:col>
      <xdr:colOff>279400</xdr:colOff>
      <xdr:row>60</xdr:row>
      <xdr:rowOff>25400</xdr:rowOff>
    </xdr:to>
    <xdr:cxnSp macro="">
      <xdr:nvCxnSpPr>
        <xdr:cNvPr id="140" name="直線コネクタ 139"/>
        <xdr:cNvCxnSpPr/>
      </xdr:nvCxnSpPr>
      <xdr:spPr>
        <a:xfrm flipV="1">
          <a:off x="1447800" y="101676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103294</xdr:rowOff>
    </xdr:from>
    <xdr:to>
      <xdr:col>3</xdr:col>
      <xdr:colOff>330200</xdr:colOff>
      <xdr:row>61</xdr:row>
      <xdr:rowOff>33444</xdr:rowOff>
    </xdr:to>
    <xdr:sp macro="" textlink="">
      <xdr:nvSpPr>
        <xdr:cNvPr id="141" name="フローチャート : 判断 140"/>
        <xdr:cNvSpPr/>
      </xdr:nvSpPr>
      <xdr:spPr>
        <a:xfrm>
          <a:off x="2286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18221</xdr:rowOff>
    </xdr:from>
    <xdr:ext cx="762000" cy="259045"/>
    <xdr:sp macro="" textlink="">
      <xdr:nvSpPr>
        <xdr:cNvPr id="142" name="テキスト ボックス 141"/>
        <xdr:cNvSpPr txBox="1"/>
      </xdr:nvSpPr>
      <xdr:spPr>
        <a:xfrm>
          <a:off x="1955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79163</xdr:rowOff>
    </xdr:from>
    <xdr:to>
      <xdr:col>2</xdr:col>
      <xdr:colOff>127000</xdr:colOff>
      <xdr:row>61</xdr:row>
      <xdr:rowOff>9313</xdr:rowOff>
    </xdr:to>
    <xdr:sp macro="" textlink="">
      <xdr:nvSpPr>
        <xdr:cNvPr id="143" name="フローチャート : 判断 142"/>
        <xdr:cNvSpPr/>
      </xdr:nvSpPr>
      <xdr:spPr>
        <a:xfrm>
          <a:off x="1397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165540</xdr:rowOff>
    </xdr:from>
    <xdr:ext cx="762000" cy="259045"/>
    <xdr:sp macro="" textlink="">
      <xdr:nvSpPr>
        <xdr:cNvPr id="144" name="テキスト ボックス 143"/>
        <xdr:cNvSpPr txBox="1"/>
      </xdr:nvSpPr>
      <xdr:spPr>
        <a:xfrm>
          <a:off x="1066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22860</xdr:rowOff>
    </xdr:from>
    <xdr:to>
      <xdr:col>7</xdr:col>
      <xdr:colOff>203200</xdr:colOff>
      <xdr:row>60</xdr:row>
      <xdr:rowOff>124460</xdr:rowOff>
    </xdr:to>
    <xdr:sp macro="" textlink="">
      <xdr:nvSpPr>
        <xdr:cNvPr id="150" name="円/楕円 149"/>
        <xdr:cNvSpPr/>
      </xdr:nvSpPr>
      <xdr:spPr>
        <a:xfrm>
          <a:off x="49022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39387</xdr:rowOff>
    </xdr:from>
    <xdr:ext cx="762000" cy="259045"/>
    <xdr:sp macro="" textlink="">
      <xdr:nvSpPr>
        <xdr:cNvPr id="151" name="財政構造の弾力性該当値テキスト"/>
        <xdr:cNvSpPr txBox="1"/>
      </xdr:nvSpPr>
      <xdr:spPr>
        <a:xfrm>
          <a:off x="5041900" y="1015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44027</xdr:rowOff>
    </xdr:from>
    <xdr:to>
      <xdr:col>6</xdr:col>
      <xdr:colOff>50800</xdr:colOff>
      <xdr:row>58</xdr:row>
      <xdr:rowOff>145627</xdr:rowOff>
    </xdr:to>
    <xdr:sp macro="" textlink="">
      <xdr:nvSpPr>
        <xdr:cNvPr id="152" name="円/楕円 151"/>
        <xdr:cNvSpPr/>
      </xdr:nvSpPr>
      <xdr:spPr>
        <a:xfrm>
          <a:off x="4064000" y="998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56</xdr:row>
      <xdr:rowOff>155804</xdr:rowOff>
    </xdr:from>
    <xdr:ext cx="736600" cy="259045"/>
    <xdr:sp macro="" textlink="">
      <xdr:nvSpPr>
        <xdr:cNvPr id="153" name="テキスト ボックス 152"/>
        <xdr:cNvSpPr txBox="1"/>
      </xdr:nvSpPr>
      <xdr:spPr>
        <a:xfrm>
          <a:off x="3733800" y="9757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89746</xdr:rowOff>
    </xdr:from>
    <xdr:to>
      <xdr:col>4</xdr:col>
      <xdr:colOff>533400</xdr:colOff>
      <xdr:row>60</xdr:row>
      <xdr:rowOff>19896</xdr:rowOff>
    </xdr:to>
    <xdr:sp macro="" textlink="">
      <xdr:nvSpPr>
        <xdr:cNvPr id="154" name="円/楕円 153"/>
        <xdr:cNvSpPr/>
      </xdr:nvSpPr>
      <xdr:spPr>
        <a:xfrm>
          <a:off x="3175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30073</xdr:rowOff>
    </xdr:from>
    <xdr:ext cx="762000" cy="259045"/>
    <xdr:sp macro="" textlink="">
      <xdr:nvSpPr>
        <xdr:cNvPr id="155" name="テキスト ボックス 154"/>
        <xdr:cNvSpPr txBox="1"/>
      </xdr:nvSpPr>
      <xdr:spPr>
        <a:xfrm>
          <a:off x="2844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1270</xdr:rowOff>
    </xdr:from>
    <xdr:to>
      <xdr:col>3</xdr:col>
      <xdr:colOff>330200</xdr:colOff>
      <xdr:row>59</xdr:row>
      <xdr:rowOff>102870</xdr:rowOff>
    </xdr:to>
    <xdr:sp macro="" textlink="">
      <xdr:nvSpPr>
        <xdr:cNvPr id="156" name="円/楕円 155"/>
        <xdr:cNvSpPr/>
      </xdr:nvSpPr>
      <xdr:spPr>
        <a:xfrm>
          <a:off x="2286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113047</xdr:rowOff>
    </xdr:from>
    <xdr:ext cx="762000" cy="259045"/>
    <xdr:sp macro="" textlink="">
      <xdr:nvSpPr>
        <xdr:cNvPr id="157" name="テキスト ボックス 156"/>
        <xdr:cNvSpPr txBox="1"/>
      </xdr:nvSpPr>
      <xdr:spPr>
        <a:xfrm>
          <a:off x="1955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146050</xdr:rowOff>
    </xdr:from>
    <xdr:to>
      <xdr:col>2</xdr:col>
      <xdr:colOff>127000</xdr:colOff>
      <xdr:row>60</xdr:row>
      <xdr:rowOff>76200</xdr:rowOff>
    </xdr:to>
    <xdr:sp macro="" textlink="">
      <xdr:nvSpPr>
        <xdr:cNvPr id="158" name="円/楕円 157"/>
        <xdr:cNvSpPr/>
      </xdr:nvSpPr>
      <xdr:spPr>
        <a:xfrm>
          <a:off x="1397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86377</xdr:rowOff>
    </xdr:from>
    <xdr:ext cx="762000" cy="259045"/>
    <xdr:sp macro="" textlink="">
      <xdr:nvSpPr>
        <xdr:cNvPr id="159" name="テキスト ボックス 158"/>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[140,974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b="0" i="0" baseline="0">
              <a:solidFill>
                <a:schemeClr val="dk1"/>
              </a:solidFill>
              <a:effectLst/>
              <a:latin typeface="+mn-lt"/>
              <a:ea typeface="+mn-ea"/>
              <a:cs typeface="+mn-cs"/>
            </a:rPr>
            <a:t>　町村合併による職員数の増により人件費が類似団体平均を大きく上回っていたが、集中改革プランに基づいた定員管理に努めた結果、現在は下がっている。また、物件費は合併当初から実施している事務事業の整理合理化により類似団体及び全国平均を下回っているため今後も計画に基づいた職員数の削減に努め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81716</xdr:rowOff>
    </xdr:from>
    <xdr:to>
      <xdr:col>7</xdr:col>
      <xdr:colOff>152400</xdr:colOff>
      <xdr:row>90</xdr:row>
      <xdr:rowOff>73247</xdr:rowOff>
    </xdr:to>
    <xdr:cxnSp macro="">
      <xdr:nvCxnSpPr>
        <xdr:cNvPr id="189" name="直線コネクタ 188"/>
        <xdr:cNvCxnSpPr/>
      </xdr:nvCxnSpPr>
      <xdr:spPr>
        <a:xfrm flipV="1">
          <a:off x="4953000" y="13969166"/>
          <a:ext cx="0" cy="15345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45324</xdr:rowOff>
    </xdr:from>
    <xdr:ext cx="762000" cy="259045"/>
    <xdr:sp macro="" textlink="">
      <xdr:nvSpPr>
        <xdr:cNvPr id="190" name="人件費・物件費等の状況最小値テキスト"/>
        <xdr:cNvSpPr txBox="1"/>
      </xdr:nvSpPr>
      <xdr:spPr>
        <a:xfrm>
          <a:off x="5041900" y="15475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311,738</a:t>
          </a:r>
          <a:endParaRPr kumimoji="1" lang="ja-JP" altLang="en-US" sz="1000" b="1">
            <a:latin typeface="ＭＳ Ｐゴシック"/>
          </a:endParaRPr>
        </a:p>
      </xdr:txBody>
    </xdr:sp>
    <xdr:clientData/>
  </xdr:oneCellAnchor>
  <xdr:twoCellAnchor>
    <xdr:from>
      <xdr:col>7</xdr:col>
      <xdr:colOff>63500</xdr:colOff>
      <xdr:row>90</xdr:row>
      <xdr:rowOff>73247</xdr:rowOff>
    </xdr:from>
    <xdr:to>
      <xdr:col>7</xdr:col>
      <xdr:colOff>241300</xdr:colOff>
      <xdr:row>90</xdr:row>
      <xdr:rowOff>73247</xdr:rowOff>
    </xdr:to>
    <xdr:cxnSp macro="">
      <xdr:nvCxnSpPr>
        <xdr:cNvPr id="191" name="直線コネクタ 190"/>
        <xdr:cNvCxnSpPr/>
      </xdr:nvCxnSpPr>
      <xdr:spPr>
        <a:xfrm>
          <a:off x="4864100" y="15503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168093</xdr:rowOff>
    </xdr:from>
    <xdr:ext cx="762000" cy="259045"/>
    <xdr:sp macro="" textlink="">
      <xdr:nvSpPr>
        <xdr:cNvPr id="192" name="人件費・物件費等の状況最大値テキスト"/>
        <xdr:cNvSpPr txBox="1"/>
      </xdr:nvSpPr>
      <xdr:spPr>
        <a:xfrm>
          <a:off x="5041900" y="1371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120,949</a:t>
          </a:r>
          <a:endParaRPr kumimoji="1" lang="ja-JP" altLang="en-US" sz="1000" b="1">
            <a:latin typeface="ＭＳ Ｐゴシック"/>
          </a:endParaRPr>
        </a:p>
      </xdr:txBody>
    </xdr:sp>
    <xdr:clientData/>
  </xdr:oneCellAnchor>
  <xdr:twoCellAnchor>
    <xdr:from>
      <xdr:col>7</xdr:col>
      <xdr:colOff>63500</xdr:colOff>
      <xdr:row>81</xdr:row>
      <xdr:rowOff>81716</xdr:rowOff>
    </xdr:from>
    <xdr:to>
      <xdr:col>7</xdr:col>
      <xdr:colOff>241300</xdr:colOff>
      <xdr:row>81</xdr:row>
      <xdr:rowOff>81716</xdr:rowOff>
    </xdr:to>
    <xdr:cxnSp macro="">
      <xdr:nvCxnSpPr>
        <xdr:cNvPr id="193" name="直線コネクタ 192"/>
        <xdr:cNvCxnSpPr/>
      </xdr:nvCxnSpPr>
      <xdr:spPr>
        <a:xfrm>
          <a:off x="4864100" y="1396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71334</xdr:rowOff>
    </xdr:from>
    <xdr:to>
      <xdr:col>7</xdr:col>
      <xdr:colOff>152400</xdr:colOff>
      <xdr:row>82</xdr:row>
      <xdr:rowOff>124355</xdr:rowOff>
    </xdr:to>
    <xdr:cxnSp macro="">
      <xdr:nvCxnSpPr>
        <xdr:cNvPr id="194" name="直線コネクタ 193"/>
        <xdr:cNvCxnSpPr/>
      </xdr:nvCxnSpPr>
      <xdr:spPr>
        <a:xfrm flipV="1">
          <a:off x="4114800" y="14130234"/>
          <a:ext cx="838200" cy="5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7165</xdr:rowOff>
    </xdr:from>
    <xdr:ext cx="762000" cy="259045"/>
    <xdr:sp macro="" textlink="">
      <xdr:nvSpPr>
        <xdr:cNvPr id="195" name="人件費・物件費等の状況平均値テキスト"/>
        <xdr:cNvSpPr txBox="1"/>
      </xdr:nvSpPr>
      <xdr:spPr>
        <a:xfrm>
          <a:off x="5041900" y="14408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185,415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35088</xdr:rowOff>
    </xdr:from>
    <xdr:to>
      <xdr:col>7</xdr:col>
      <xdr:colOff>203200</xdr:colOff>
      <xdr:row>84</xdr:row>
      <xdr:rowOff>136688</xdr:rowOff>
    </xdr:to>
    <xdr:sp macro="" textlink="">
      <xdr:nvSpPr>
        <xdr:cNvPr id="196" name="フローチャート : 判断 195"/>
        <xdr:cNvSpPr/>
      </xdr:nvSpPr>
      <xdr:spPr>
        <a:xfrm>
          <a:off x="4902200" y="1443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42773</xdr:rowOff>
    </xdr:from>
    <xdr:to>
      <xdr:col>6</xdr:col>
      <xdr:colOff>0</xdr:colOff>
      <xdr:row>82</xdr:row>
      <xdr:rowOff>124355</xdr:rowOff>
    </xdr:to>
    <xdr:cxnSp macro="">
      <xdr:nvCxnSpPr>
        <xdr:cNvPr id="197" name="直線コネクタ 196"/>
        <xdr:cNvCxnSpPr/>
      </xdr:nvCxnSpPr>
      <xdr:spPr>
        <a:xfrm>
          <a:off x="3225800" y="14101673"/>
          <a:ext cx="889000" cy="8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11038</xdr:rowOff>
    </xdr:from>
    <xdr:to>
      <xdr:col>6</xdr:col>
      <xdr:colOff>50800</xdr:colOff>
      <xdr:row>84</xdr:row>
      <xdr:rowOff>112638</xdr:rowOff>
    </xdr:to>
    <xdr:sp macro="" textlink="">
      <xdr:nvSpPr>
        <xdr:cNvPr id="198" name="フローチャート : 判断 197"/>
        <xdr:cNvSpPr/>
      </xdr:nvSpPr>
      <xdr:spPr>
        <a:xfrm>
          <a:off x="4064000" y="144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97415</xdr:rowOff>
    </xdr:from>
    <xdr:ext cx="736600" cy="259045"/>
    <xdr:sp macro="" textlink="">
      <xdr:nvSpPr>
        <xdr:cNvPr id="199" name="テキスト ボックス 198"/>
        <xdr:cNvSpPr txBox="1"/>
      </xdr:nvSpPr>
      <xdr:spPr>
        <a:xfrm>
          <a:off x="3733800" y="14499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182,425</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42773</xdr:rowOff>
    </xdr:from>
    <xdr:to>
      <xdr:col>4</xdr:col>
      <xdr:colOff>482600</xdr:colOff>
      <xdr:row>82</xdr:row>
      <xdr:rowOff>88426</xdr:rowOff>
    </xdr:to>
    <xdr:cxnSp macro="">
      <xdr:nvCxnSpPr>
        <xdr:cNvPr id="200" name="直線コネクタ 199"/>
        <xdr:cNvCxnSpPr/>
      </xdr:nvCxnSpPr>
      <xdr:spPr>
        <a:xfrm flipV="1">
          <a:off x="2336800" y="14101673"/>
          <a:ext cx="889000" cy="4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115230</xdr:rowOff>
    </xdr:from>
    <xdr:to>
      <xdr:col>4</xdr:col>
      <xdr:colOff>533400</xdr:colOff>
      <xdr:row>84</xdr:row>
      <xdr:rowOff>45380</xdr:rowOff>
    </xdr:to>
    <xdr:sp macro="" textlink="">
      <xdr:nvSpPr>
        <xdr:cNvPr id="201" name="フローチャート : 判断 200"/>
        <xdr:cNvSpPr/>
      </xdr:nvSpPr>
      <xdr:spPr>
        <a:xfrm>
          <a:off x="3175000" y="143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30157</xdr:rowOff>
    </xdr:from>
    <xdr:ext cx="762000" cy="259045"/>
    <xdr:sp macro="" textlink="">
      <xdr:nvSpPr>
        <xdr:cNvPr id="202" name="テキスト ボックス 201"/>
        <xdr:cNvSpPr txBox="1"/>
      </xdr:nvSpPr>
      <xdr:spPr>
        <a:xfrm>
          <a:off x="2844800" y="144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174,063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49561</xdr:rowOff>
    </xdr:from>
    <xdr:to>
      <xdr:col>3</xdr:col>
      <xdr:colOff>279400</xdr:colOff>
      <xdr:row>82</xdr:row>
      <xdr:rowOff>88426</xdr:rowOff>
    </xdr:to>
    <xdr:cxnSp macro="">
      <xdr:nvCxnSpPr>
        <xdr:cNvPr id="203" name="直線コネクタ 202"/>
        <xdr:cNvCxnSpPr/>
      </xdr:nvCxnSpPr>
      <xdr:spPr>
        <a:xfrm>
          <a:off x="1447800" y="14108461"/>
          <a:ext cx="889000" cy="3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64822</xdr:rowOff>
    </xdr:from>
    <xdr:to>
      <xdr:col>3</xdr:col>
      <xdr:colOff>330200</xdr:colOff>
      <xdr:row>83</xdr:row>
      <xdr:rowOff>166422</xdr:rowOff>
    </xdr:to>
    <xdr:sp macro="" textlink="">
      <xdr:nvSpPr>
        <xdr:cNvPr id="204" name="フローチャート : 判断 203"/>
        <xdr:cNvSpPr/>
      </xdr:nvSpPr>
      <xdr:spPr>
        <a:xfrm>
          <a:off x="2286000" y="1429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151199</xdr:rowOff>
    </xdr:from>
    <xdr:ext cx="762000" cy="259045"/>
    <xdr:sp macro="" textlink="">
      <xdr:nvSpPr>
        <xdr:cNvPr id="205" name="テキスト ボックス 204"/>
        <xdr:cNvSpPr txBox="1"/>
      </xdr:nvSpPr>
      <xdr:spPr>
        <a:xfrm>
          <a:off x="1955800" y="14381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167,796</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57632</xdr:rowOff>
    </xdr:from>
    <xdr:to>
      <xdr:col>2</xdr:col>
      <xdr:colOff>127000</xdr:colOff>
      <xdr:row>83</xdr:row>
      <xdr:rowOff>159232</xdr:rowOff>
    </xdr:to>
    <xdr:sp macro="" textlink="">
      <xdr:nvSpPr>
        <xdr:cNvPr id="206" name="フローチャート : 判断 205"/>
        <xdr:cNvSpPr/>
      </xdr:nvSpPr>
      <xdr:spPr>
        <a:xfrm>
          <a:off x="1397000" y="142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144009</xdr:rowOff>
    </xdr:from>
    <xdr:ext cx="762000" cy="259045"/>
    <xdr:sp macro="" textlink="">
      <xdr:nvSpPr>
        <xdr:cNvPr id="207" name="テキスト ボックス 206"/>
        <xdr:cNvSpPr txBox="1"/>
      </xdr:nvSpPr>
      <xdr:spPr>
        <a:xfrm>
          <a:off x="1066800" y="1437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166,902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20534</xdr:rowOff>
    </xdr:from>
    <xdr:to>
      <xdr:col>7</xdr:col>
      <xdr:colOff>203200</xdr:colOff>
      <xdr:row>82</xdr:row>
      <xdr:rowOff>122134</xdr:rowOff>
    </xdr:to>
    <xdr:sp macro="" textlink="">
      <xdr:nvSpPr>
        <xdr:cNvPr id="213" name="円/楕円 212"/>
        <xdr:cNvSpPr/>
      </xdr:nvSpPr>
      <xdr:spPr>
        <a:xfrm>
          <a:off x="4902200" y="1407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37061</xdr:rowOff>
    </xdr:from>
    <xdr:ext cx="762000" cy="259045"/>
    <xdr:sp macro="" textlink="">
      <xdr:nvSpPr>
        <xdr:cNvPr id="214" name="人件費・物件費等の状況該当値テキスト"/>
        <xdr:cNvSpPr txBox="1"/>
      </xdr:nvSpPr>
      <xdr:spPr>
        <a:xfrm>
          <a:off x="5041900" y="13924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140,974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73555</xdr:rowOff>
    </xdr:from>
    <xdr:to>
      <xdr:col>6</xdr:col>
      <xdr:colOff>50800</xdr:colOff>
      <xdr:row>83</xdr:row>
      <xdr:rowOff>3705</xdr:rowOff>
    </xdr:to>
    <xdr:sp macro="" textlink="">
      <xdr:nvSpPr>
        <xdr:cNvPr id="215" name="円/楕円 214"/>
        <xdr:cNvSpPr/>
      </xdr:nvSpPr>
      <xdr:spPr>
        <a:xfrm>
          <a:off x="4064000" y="1413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13882</xdr:rowOff>
    </xdr:from>
    <xdr:ext cx="736600" cy="259045"/>
    <xdr:sp macro="" textlink="">
      <xdr:nvSpPr>
        <xdr:cNvPr id="216" name="テキスト ボックス 215"/>
        <xdr:cNvSpPr txBox="1"/>
      </xdr:nvSpPr>
      <xdr:spPr>
        <a:xfrm>
          <a:off x="3733800" y="13901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147,566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163423</xdr:rowOff>
    </xdr:from>
    <xdr:to>
      <xdr:col>4</xdr:col>
      <xdr:colOff>533400</xdr:colOff>
      <xdr:row>82</xdr:row>
      <xdr:rowOff>93573</xdr:rowOff>
    </xdr:to>
    <xdr:sp macro="" textlink="">
      <xdr:nvSpPr>
        <xdr:cNvPr id="217" name="円/楕円 216"/>
        <xdr:cNvSpPr/>
      </xdr:nvSpPr>
      <xdr:spPr>
        <a:xfrm>
          <a:off x="3175000" y="1405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103750</xdr:rowOff>
    </xdr:from>
    <xdr:ext cx="762000" cy="259045"/>
    <xdr:sp macro="" textlink="">
      <xdr:nvSpPr>
        <xdr:cNvPr id="218" name="テキスト ボックス 217"/>
        <xdr:cNvSpPr txBox="1"/>
      </xdr:nvSpPr>
      <xdr:spPr>
        <a:xfrm>
          <a:off x="2844800" y="1381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137,423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37626</xdr:rowOff>
    </xdr:from>
    <xdr:to>
      <xdr:col>3</xdr:col>
      <xdr:colOff>330200</xdr:colOff>
      <xdr:row>82</xdr:row>
      <xdr:rowOff>139226</xdr:rowOff>
    </xdr:to>
    <xdr:sp macro="" textlink="">
      <xdr:nvSpPr>
        <xdr:cNvPr id="219" name="円/楕円 218"/>
        <xdr:cNvSpPr/>
      </xdr:nvSpPr>
      <xdr:spPr>
        <a:xfrm>
          <a:off x="2286000" y="1409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149403</xdr:rowOff>
    </xdr:from>
    <xdr:ext cx="762000" cy="259045"/>
    <xdr:sp macro="" textlink="">
      <xdr:nvSpPr>
        <xdr:cNvPr id="220" name="テキスト ボックス 219"/>
        <xdr:cNvSpPr txBox="1"/>
      </xdr:nvSpPr>
      <xdr:spPr>
        <a:xfrm>
          <a:off x="1955800" y="1386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143,099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170211</xdr:rowOff>
    </xdr:from>
    <xdr:to>
      <xdr:col>2</xdr:col>
      <xdr:colOff>127000</xdr:colOff>
      <xdr:row>82</xdr:row>
      <xdr:rowOff>100361</xdr:rowOff>
    </xdr:to>
    <xdr:sp macro="" textlink="">
      <xdr:nvSpPr>
        <xdr:cNvPr id="221" name="円/楕円 220"/>
        <xdr:cNvSpPr/>
      </xdr:nvSpPr>
      <xdr:spPr>
        <a:xfrm>
          <a:off x="1397000" y="1405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110538</xdr:rowOff>
    </xdr:from>
    <xdr:ext cx="762000" cy="259045"/>
    <xdr:sp macro="" textlink="">
      <xdr:nvSpPr>
        <xdr:cNvPr id="222" name="テキスト ボックス 221"/>
        <xdr:cNvSpPr txBox="1"/>
      </xdr:nvSpPr>
      <xdr:spPr>
        <a:xfrm>
          <a:off x="1066800" y="1382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138,267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　旧来からの給与体系により類似団体平均を</a:t>
          </a:r>
          <a:r>
            <a:rPr lang="en-US" altLang="ja-JP" sz="1300" b="0" i="0" baseline="0">
              <a:solidFill>
                <a:schemeClr val="dk1"/>
              </a:solidFill>
              <a:effectLst/>
              <a:latin typeface="+mn-lt"/>
              <a:ea typeface="+mn-ea"/>
              <a:cs typeface="+mn-cs"/>
            </a:rPr>
            <a:t>3.1</a:t>
          </a:r>
          <a:r>
            <a:rPr lang="ja-JP" altLang="ja-JP" sz="1300" b="0" i="0" baseline="0">
              <a:solidFill>
                <a:schemeClr val="dk1"/>
              </a:solidFill>
              <a:effectLst/>
              <a:latin typeface="+mn-lt"/>
              <a:ea typeface="+mn-ea"/>
              <a:cs typeface="+mn-cs"/>
            </a:rPr>
            <a:t>下回っている。</a:t>
          </a:r>
          <a:r>
            <a:rPr lang="en-US" altLang="ja-JP" sz="1300" b="0" i="0" baseline="0">
              <a:solidFill>
                <a:schemeClr val="dk1"/>
              </a:solidFill>
              <a:effectLst/>
              <a:latin typeface="+mn-lt"/>
              <a:ea typeface="+mn-ea"/>
              <a:cs typeface="+mn-cs"/>
            </a:rPr>
            <a:t>H28</a:t>
          </a:r>
          <a:r>
            <a:rPr lang="ja-JP" altLang="ja-JP" sz="1300" b="0" i="0" baseline="0">
              <a:solidFill>
                <a:schemeClr val="dk1"/>
              </a:solidFill>
              <a:effectLst/>
              <a:latin typeface="+mn-lt"/>
              <a:ea typeface="+mn-ea"/>
              <a:cs typeface="+mn-cs"/>
            </a:rPr>
            <a:t>年度は前年度を</a:t>
          </a:r>
          <a:r>
            <a:rPr lang="en-US" altLang="ja-JP" sz="1300" b="0" i="0" baseline="0">
              <a:solidFill>
                <a:schemeClr val="dk1"/>
              </a:solidFill>
              <a:effectLst/>
              <a:latin typeface="+mn-lt"/>
              <a:ea typeface="+mn-ea"/>
              <a:cs typeface="+mn-cs"/>
            </a:rPr>
            <a:t>0.4</a:t>
          </a:r>
          <a:r>
            <a:rPr lang="ja-JP" altLang="ja-JP" sz="1300" b="0" i="0" baseline="0">
              <a:solidFill>
                <a:schemeClr val="dk1"/>
              </a:solidFill>
              <a:effectLst/>
              <a:latin typeface="+mn-lt"/>
              <a:ea typeface="+mn-ea"/>
              <a:cs typeface="+mn-cs"/>
            </a:rPr>
            <a:t>上回ったが、これは経験年数階層の変動によるもので、今後も適正な給与体制の維持に努める。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23284</xdr:rowOff>
    </xdr:from>
    <xdr:to>
      <xdr:col>24</xdr:col>
      <xdr:colOff>558800</xdr:colOff>
      <xdr:row>89</xdr:row>
      <xdr:rowOff>43039</xdr:rowOff>
    </xdr:to>
    <xdr:cxnSp macro="">
      <xdr:nvCxnSpPr>
        <xdr:cNvPr id="251" name="直線コネクタ 250"/>
        <xdr:cNvCxnSpPr/>
      </xdr:nvCxnSpPr>
      <xdr:spPr>
        <a:xfrm flipV="1">
          <a:off x="17018000" y="14082184"/>
          <a:ext cx="0" cy="1219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15116</xdr:rowOff>
    </xdr:from>
    <xdr:ext cx="762000" cy="259045"/>
    <xdr:sp macro="" textlink="">
      <xdr:nvSpPr>
        <xdr:cNvPr id="252" name="給与水準   （国との比較）最小値テキスト"/>
        <xdr:cNvSpPr txBox="1"/>
      </xdr:nvSpPr>
      <xdr:spPr>
        <a:xfrm>
          <a:off x="17106900" y="1527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89</xdr:row>
      <xdr:rowOff>43039</xdr:rowOff>
    </xdr:from>
    <xdr:to>
      <xdr:col>24</xdr:col>
      <xdr:colOff>647700</xdr:colOff>
      <xdr:row>89</xdr:row>
      <xdr:rowOff>43039</xdr:rowOff>
    </xdr:to>
    <xdr:cxnSp macro="">
      <xdr:nvCxnSpPr>
        <xdr:cNvPr id="253" name="直線コネクタ 252"/>
        <xdr:cNvCxnSpPr/>
      </xdr:nvCxnSpPr>
      <xdr:spPr>
        <a:xfrm>
          <a:off x="16929100" y="1530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109661</xdr:rowOff>
    </xdr:from>
    <xdr:ext cx="762000" cy="259045"/>
    <xdr:sp macro="" textlink="">
      <xdr:nvSpPr>
        <xdr:cNvPr id="254" name="給与水準   （国との比較）最大値テキスト"/>
        <xdr:cNvSpPr txBox="1"/>
      </xdr:nvSpPr>
      <xdr:spPr>
        <a:xfrm>
          <a:off x="17106900" y="13825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82</xdr:row>
      <xdr:rowOff>23284</xdr:rowOff>
    </xdr:from>
    <xdr:to>
      <xdr:col>24</xdr:col>
      <xdr:colOff>647700</xdr:colOff>
      <xdr:row>82</xdr:row>
      <xdr:rowOff>23284</xdr:rowOff>
    </xdr:to>
    <xdr:cxnSp macro="">
      <xdr:nvCxnSpPr>
        <xdr:cNvPr id="255" name="直線コネクタ 254"/>
        <xdr:cNvCxnSpPr/>
      </xdr:nvCxnSpPr>
      <xdr:spPr>
        <a:xfrm>
          <a:off x="16929100" y="14082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63500</xdr:rowOff>
    </xdr:from>
    <xdr:to>
      <xdr:col>24</xdr:col>
      <xdr:colOff>558800</xdr:colOff>
      <xdr:row>82</xdr:row>
      <xdr:rowOff>117122</xdr:rowOff>
    </xdr:to>
    <xdr:cxnSp macro="">
      <xdr:nvCxnSpPr>
        <xdr:cNvPr id="256" name="直線コネクタ 255"/>
        <xdr:cNvCxnSpPr/>
      </xdr:nvCxnSpPr>
      <xdr:spPr>
        <a:xfrm>
          <a:off x="16179800" y="14122400"/>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111072</xdr:rowOff>
    </xdr:from>
    <xdr:ext cx="762000" cy="259045"/>
    <xdr:sp macro="" textlink="">
      <xdr:nvSpPr>
        <xdr:cNvPr id="257" name="給与水準   （国との比較）平均値テキスト"/>
        <xdr:cNvSpPr txBox="1"/>
      </xdr:nvSpPr>
      <xdr:spPr>
        <a:xfrm>
          <a:off x="17106900" y="1451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138995</xdr:rowOff>
    </xdr:from>
    <xdr:to>
      <xdr:col>24</xdr:col>
      <xdr:colOff>609600</xdr:colOff>
      <xdr:row>85</xdr:row>
      <xdr:rowOff>69145</xdr:rowOff>
    </xdr:to>
    <xdr:sp macro="" textlink="">
      <xdr:nvSpPr>
        <xdr:cNvPr id="258" name="フローチャート : 判断 257"/>
        <xdr:cNvSpPr/>
      </xdr:nvSpPr>
      <xdr:spPr>
        <a:xfrm>
          <a:off x="169672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114300</xdr:rowOff>
    </xdr:from>
    <xdr:to>
      <xdr:col>23</xdr:col>
      <xdr:colOff>406400</xdr:colOff>
      <xdr:row>82</xdr:row>
      <xdr:rowOff>63500</xdr:rowOff>
    </xdr:to>
    <xdr:cxnSp macro="">
      <xdr:nvCxnSpPr>
        <xdr:cNvPr id="259" name="直線コネクタ 258"/>
        <xdr:cNvCxnSpPr/>
      </xdr:nvCxnSpPr>
      <xdr:spPr>
        <a:xfrm>
          <a:off x="15290800" y="140017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112184</xdr:rowOff>
    </xdr:from>
    <xdr:to>
      <xdr:col>23</xdr:col>
      <xdr:colOff>457200</xdr:colOff>
      <xdr:row>85</xdr:row>
      <xdr:rowOff>42334</xdr:rowOff>
    </xdr:to>
    <xdr:sp macro="" textlink="">
      <xdr:nvSpPr>
        <xdr:cNvPr id="260" name="フローチャート : 判断 259"/>
        <xdr:cNvSpPr/>
      </xdr:nvSpPr>
      <xdr:spPr>
        <a:xfrm>
          <a:off x="16129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27111</xdr:rowOff>
    </xdr:from>
    <xdr:ext cx="736600" cy="259045"/>
    <xdr:sp macro="" textlink="">
      <xdr:nvSpPr>
        <xdr:cNvPr id="261" name="テキスト ボックス 260"/>
        <xdr:cNvSpPr txBox="1"/>
      </xdr:nvSpPr>
      <xdr:spPr>
        <a:xfrm>
          <a:off x="15798800" y="14600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114300</xdr:rowOff>
    </xdr:from>
    <xdr:to>
      <xdr:col>22</xdr:col>
      <xdr:colOff>203200</xdr:colOff>
      <xdr:row>82</xdr:row>
      <xdr:rowOff>50095</xdr:rowOff>
    </xdr:to>
    <xdr:cxnSp macro="">
      <xdr:nvCxnSpPr>
        <xdr:cNvPr id="262" name="直線コネクタ 261"/>
        <xdr:cNvCxnSpPr/>
      </xdr:nvCxnSpPr>
      <xdr:spPr>
        <a:xfrm flipV="1">
          <a:off x="14401800" y="14001750"/>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4939</xdr:rowOff>
    </xdr:from>
    <xdr:to>
      <xdr:col>22</xdr:col>
      <xdr:colOff>254000</xdr:colOff>
      <xdr:row>84</xdr:row>
      <xdr:rowOff>106539</xdr:rowOff>
    </xdr:to>
    <xdr:sp macro="" textlink="">
      <xdr:nvSpPr>
        <xdr:cNvPr id="263" name="フローチャート : 判断 262"/>
        <xdr:cNvSpPr/>
      </xdr:nvSpPr>
      <xdr:spPr>
        <a:xfrm>
          <a:off x="15240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91316</xdr:rowOff>
    </xdr:from>
    <xdr:ext cx="762000" cy="259045"/>
    <xdr:sp macro="" textlink="">
      <xdr:nvSpPr>
        <xdr:cNvPr id="264" name="テキスト ボックス 263"/>
        <xdr:cNvSpPr txBox="1"/>
      </xdr:nvSpPr>
      <xdr:spPr>
        <a:xfrm>
          <a:off x="14909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50095</xdr:rowOff>
    </xdr:from>
    <xdr:to>
      <xdr:col>21</xdr:col>
      <xdr:colOff>0</xdr:colOff>
      <xdr:row>88</xdr:row>
      <xdr:rowOff>40216</xdr:rowOff>
    </xdr:to>
    <xdr:cxnSp macro="">
      <xdr:nvCxnSpPr>
        <xdr:cNvPr id="265" name="直線コネクタ 264"/>
        <xdr:cNvCxnSpPr/>
      </xdr:nvCxnSpPr>
      <xdr:spPr>
        <a:xfrm flipV="1">
          <a:off x="13512800" y="14108995"/>
          <a:ext cx="889000" cy="101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4939</xdr:rowOff>
    </xdr:from>
    <xdr:to>
      <xdr:col>21</xdr:col>
      <xdr:colOff>50800</xdr:colOff>
      <xdr:row>84</xdr:row>
      <xdr:rowOff>106539</xdr:rowOff>
    </xdr:to>
    <xdr:sp macro="" textlink="">
      <xdr:nvSpPr>
        <xdr:cNvPr id="266" name="フローチャート : 判断 265"/>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91316</xdr:rowOff>
    </xdr:from>
    <xdr:ext cx="762000" cy="259045"/>
    <xdr:sp macro="" textlink="">
      <xdr:nvSpPr>
        <xdr:cNvPr id="267" name="テキスト ボックス 266"/>
        <xdr:cNvSpPr txBox="1"/>
      </xdr:nvSpPr>
      <xdr:spPr>
        <a:xfrm>
          <a:off x="14020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153105</xdr:rowOff>
    </xdr:from>
    <xdr:to>
      <xdr:col>19</xdr:col>
      <xdr:colOff>533400</xdr:colOff>
      <xdr:row>90</xdr:row>
      <xdr:rowOff>83255</xdr:rowOff>
    </xdr:to>
    <xdr:sp macro="" textlink="">
      <xdr:nvSpPr>
        <xdr:cNvPr id="268" name="フローチャート : 判断 267"/>
        <xdr:cNvSpPr/>
      </xdr:nvSpPr>
      <xdr:spPr>
        <a:xfrm>
          <a:off x="13462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68032</xdr:rowOff>
    </xdr:from>
    <xdr:ext cx="762000" cy="259045"/>
    <xdr:sp macro="" textlink="">
      <xdr:nvSpPr>
        <xdr:cNvPr id="269" name="テキスト ボックス 268"/>
        <xdr:cNvSpPr txBox="1"/>
      </xdr:nvSpPr>
      <xdr:spPr>
        <a:xfrm>
          <a:off x="13131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66322</xdr:rowOff>
    </xdr:from>
    <xdr:to>
      <xdr:col>24</xdr:col>
      <xdr:colOff>609600</xdr:colOff>
      <xdr:row>82</xdr:row>
      <xdr:rowOff>167922</xdr:rowOff>
    </xdr:to>
    <xdr:sp macro="" textlink="">
      <xdr:nvSpPr>
        <xdr:cNvPr id="275" name="円/楕円 274"/>
        <xdr:cNvSpPr/>
      </xdr:nvSpPr>
      <xdr:spPr>
        <a:xfrm>
          <a:off x="16967200" y="141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159049</xdr:rowOff>
    </xdr:from>
    <xdr:ext cx="762000" cy="259045"/>
    <xdr:sp macro="" textlink="">
      <xdr:nvSpPr>
        <xdr:cNvPr id="276" name="給与水準   （国との比較）該当値テキスト"/>
        <xdr:cNvSpPr txBox="1"/>
      </xdr:nvSpPr>
      <xdr:spPr>
        <a:xfrm>
          <a:off x="17106900" y="1404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12700</xdr:rowOff>
    </xdr:from>
    <xdr:to>
      <xdr:col>23</xdr:col>
      <xdr:colOff>457200</xdr:colOff>
      <xdr:row>82</xdr:row>
      <xdr:rowOff>114300</xdr:rowOff>
    </xdr:to>
    <xdr:sp macro="" textlink="">
      <xdr:nvSpPr>
        <xdr:cNvPr id="277" name="円/楕円 276"/>
        <xdr:cNvSpPr/>
      </xdr:nvSpPr>
      <xdr:spPr>
        <a:xfrm>
          <a:off x="16129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124477</xdr:rowOff>
    </xdr:from>
    <xdr:ext cx="736600" cy="259045"/>
    <xdr:sp macro="" textlink="">
      <xdr:nvSpPr>
        <xdr:cNvPr id="278" name="テキスト ボックス 277"/>
        <xdr:cNvSpPr txBox="1"/>
      </xdr:nvSpPr>
      <xdr:spPr>
        <a:xfrm>
          <a:off x="15798800" y="1384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63500</xdr:rowOff>
    </xdr:from>
    <xdr:to>
      <xdr:col>22</xdr:col>
      <xdr:colOff>254000</xdr:colOff>
      <xdr:row>81</xdr:row>
      <xdr:rowOff>165100</xdr:rowOff>
    </xdr:to>
    <xdr:sp macro="" textlink="">
      <xdr:nvSpPr>
        <xdr:cNvPr id="279" name="円/楕円 278"/>
        <xdr:cNvSpPr/>
      </xdr:nvSpPr>
      <xdr:spPr>
        <a:xfrm>
          <a:off x="15240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3827</xdr:rowOff>
    </xdr:from>
    <xdr:ext cx="762000" cy="259045"/>
    <xdr:sp macro="" textlink="">
      <xdr:nvSpPr>
        <xdr:cNvPr id="280" name="テキスト ボックス 279"/>
        <xdr:cNvSpPr txBox="1"/>
      </xdr:nvSpPr>
      <xdr:spPr>
        <a:xfrm>
          <a:off x="14909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170745</xdr:rowOff>
    </xdr:from>
    <xdr:to>
      <xdr:col>21</xdr:col>
      <xdr:colOff>50800</xdr:colOff>
      <xdr:row>82</xdr:row>
      <xdr:rowOff>100895</xdr:rowOff>
    </xdr:to>
    <xdr:sp macro="" textlink="">
      <xdr:nvSpPr>
        <xdr:cNvPr id="281" name="円/楕円 280"/>
        <xdr:cNvSpPr/>
      </xdr:nvSpPr>
      <xdr:spPr>
        <a:xfrm>
          <a:off x="14351000" y="140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111072</xdr:rowOff>
    </xdr:from>
    <xdr:ext cx="762000" cy="259045"/>
    <xdr:sp macro="" textlink="">
      <xdr:nvSpPr>
        <xdr:cNvPr id="282" name="テキスト ボックス 281"/>
        <xdr:cNvSpPr txBox="1"/>
      </xdr:nvSpPr>
      <xdr:spPr>
        <a:xfrm>
          <a:off x="14020800" y="1382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160866</xdr:rowOff>
    </xdr:from>
    <xdr:to>
      <xdr:col>19</xdr:col>
      <xdr:colOff>533400</xdr:colOff>
      <xdr:row>88</xdr:row>
      <xdr:rowOff>91016</xdr:rowOff>
    </xdr:to>
    <xdr:sp macro="" textlink="">
      <xdr:nvSpPr>
        <xdr:cNvPr id="283" name="円/楕円 282"/>
        <xdr:cNvSpPr/>
      </xdr:nvSpPr>
      <xdr:spPr>
        <a:xfrm>
          <a:off x="13462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101193</xdr:rowOff>
    </xdr:from>
    <xdr:ext cx="762000" cy="259045"/>
    <xdr:sp macro="" textlink="">
      <xdr:nvSpPr>
        <xdr:cNvPr id="284" name="テキスト ボックス 283"/>
        <xdr:cNvSpPr txBox="1"/>
      </xdr:nvSpPr>
      <xdr:spPr>
        <a:xfrm>
          <a:off x="13131800" y="1484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300">
              <a:solidFill>
                <a:schemeClr val="dk1"/>
              </a:solidFill>
              <a:effectLst/>
              <a:latin typeface="+mn-lt"/>
              <a:ea typeface="+mn-ea"/>
              <a:cs typeface="+mn-cs"/>
            </a:rPr>
            <a:t>　町村合併当初は、類似団体平均を大きく上回っていたが、計画に基づいた定員管理により</a:t>
          </a:r>
          <a:r>
            <a:rPr kumimoji="1" lang="en-US" altLang="ja-JP" sz="1300">
              <a:solidFill>
                <a:schemeClr val="dk1"/>
              </a:solidFill>
              <a:effectLst/>
              <a:latin typeface="+mn-lt"/>
              <a:ea typeface="+mn-ea"/>
              <a:cs typeface="+mn-cs"/>
            </a:rPr>
            <a:t>H28</a:t>
          </a:r>
          <a:r>
            <a:rPr kumimoji="1" lang="ja-JP" altLang="ja-JP" sz="1300">
              <a:solidFill>
                <a:schemeClr val="dk1"/>
              </a:solidFill>
              <a:effectLst/>
              <a:latin typeface="+mn-lt"/>
              <a:ea typeface="+mn-ea"/>
              <a:cs typeface="+mn-cs"/>
            </a:rPr>
            <a:t>年度は類似団体平均を</a:t>
          </a:r>
          <a:r>
            <a:rPr kumimoji="1" lang="en-US" altLang="ja-JP" sz="1300">
              <a:solidFill>
                <a:schemeClr val="dk1"/>
              </a:solidFill>
              <a:effectLst/>
              <a:latin typeface="+mn-lt"/>
              <a:ea typeface="+mn-ea"/>
              <a:cs typeface="+mn-cs"/>
            </a:rPr>
            <a:t>1.94</a:t>
          </a:r>
          <a:r>
            <a:rPr kumimoji="1" lang="ja-JP" altLang="ja-JP" sz="1300">
              <a:solidFill>
                <a:schemeClr val="dk1"/>
              </a:solidFill>
              <a:effectLst/>
              <a:latin typeface="+mn-lt"/>
              <a:ea typeface="+mn-ea"/>
              <a:cs typeface="+mn-cs"/>
            </a:rPr>
            <a:t>人下回っている。今後も計画に基づいた適正な職員数の管理に努める。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81421</xdr:rowOff>
    </xdr:from>
    <xdr:to>
      <xdr:col>24</xdr:col>
      <xdr:colOff>558800</xdr:colOff>
      <xdr:row>67</xdr:row>
      <xdr:rowOff>86713</xdr:rowOff>
    </xdr:to>
    <xdr:cxnSp macro="">
      <xdr:nvCxnSpPr>
        <xdr:cNvPr id="314" name="直線コネクタ 313"/>
        <xdr:cNvCxnSpPr/>
      </xdr:nvCxnSpPr>
      <xdr:spPr>
        <a:xfrm flipV="1">
          <a:off x="17018000" y="10025521"/>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58790</xdr:rowOff>
    </xdr:from>
    <xdr:ext cx="762000" cy="259045"/>
    <xdr:sp macro="" textlink="">
      <xdr:nvSpPr>
        <xdr:cNvPr id="315" name="定員管理の状況最小値テキスト"/>
        <xdr:cNvSpPr txBox="1"/>
      </xdr:nvSpPr>
      <xdr:spPr>
        <a:xfrm>
          <a:off x="17106900" y="1154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17.81</a:t>
          </a:r>
          <a:endParaRPr kumimoji="1" lang="ja-JP" altLang="en-US" sz="1000" b="1">
            <a:latin typeface="ＭＳ Ｐゴシック"/>
          </a:endParaRPr>
        </a:p>
      </xdr:txBody>
    </xdr:sp>
    <xdr:clientData/>
  </xdr:oneCellAnchor>
  <xdr:twoCellAnchor>
    <xdr:from>
      <xdr:col>24</xdr:col>
      <xdr:colOff>469900</xdr:colOff>
      <xdr:row>67</xdr:row>
      <xdr:rowOff>86713</xdr:rowOff>
    </xdr:from>
    <xdr:to>
      <xdr:col>24</xdr:col>
      <xdr:colOff>647700</xdr:colOff>
      <xdr:row>67</xdr:row>
      <xdr:rowOff>86713</xdr:rowOff>
    </xdr:to>
    <xdr:cxnSp macro="">
      <xdr:nvCxnSpPr>
        <xdr:cNvPr id="316" name="直線コネクタ 315"/>
        <xdr:cNvCxnSpPr/>
      </xdr:nvCxnSpPr>
      <xdr:spPr>
        <a:xfrm>
          <a:off x="16929100" y="11573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167798</xdr:rowOff>
    </xdr:from>
    <xdr:ext cx="762000" cy="259045"/>
    <xdr:sp macro="" textlink="">
      <xdr:nvSpPr>
        <xdr:cNvPr id="317" name="定員管理の状況最大値テキスト"/>
        <xdr:cNvSpPr txBox="1"/>
      </xdr:nvSpPr>
      <xdr:spPr>
        <a:xfrm>
          <a:off x="17106900" y="9768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6.26</a:t>
          </a:r>
          <a:endParaRPr kumimoji="1" lang="ja-JP" altLang="en-US" sz="1000" b="1">
            <a:latin typeface="ＭＳ Ｐゴシック"/>
          </a:endParaRPr>
        </a:p>
      </xdr:txBody>
    </xdr:sp>
    <xdr:clientData/>
  </xdr:oneCellAnchor>
  <xdr:twoCellAnchor>
    <xdr:from>
      <xdr:col>24</xdr:col>
      <xdr:colOff>469900</xdr:colOff>
      <xdr:row>58</xdr:row>
      <xdr:rowOff>81421</xdr:rowOff>
    </xdr:from>
    <xdr:to>
      <xdr:col>24</xdr:col>
      <xdr:colOff>647700</xdr:colOff>
      <xdr:row>58</xdr:row>
      <xdr:rowOff>81421</xdr:rowOff>
    </xdr:to>
    <xdr:cxnSp macro="">
      <xdr:nvCxnSpPr>
        <xdr:cNvPr id="318" name="直線コネクタ 317"/>
        <xdr:cNvCxnSpPr/>
      </xdr:nvCxnSpPr>
      <xdr:spPr>
        <a:xfrm>
          <a:off x="16929100" y="10025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56233</xdr:rowOff>
    </xdr:from>
    <xdr:to>
      <xdr:col>24</xdr:col>
      <xdr:colOff>558800</xdr:colOff>
      <xdr:row>60</xdr:row>
      <xdr:rowOff>58914</xdr:rowOff>
    </xdr:to>
    <xdr:cxnSp macro="">
      <xdr:nvCxnSpPr>
        <xdr:cNvPr id="319" name="直線コネクタ 318"/>
        <xdr:cNvCxnSpPr/>
      </xdr:nvCxnSpPr>
      <xdr:spPr>
        <a:xfrm>
          <a:off x="16179800" y="10343233"/>
          <a:ext cx="8382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68808</xdr:rowOff>
    </xdr:from>
    <xdr:ext cx="762000" cy="259045"/>
    <xdr:sp macro="" textlink="">
      <xdr:nvSpPr>
        <xdr:cNvPr id="320" name="定員管理の状況平均値テキスト"/>
        <xdr:cNvSpPr txBox="1"/>
      </xdr:nvSpPr>
      <xdr:spPr>
        <a:xfrm>
          <a:off x="17106900" y="10527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96731</xdr:rowOff>
    </xdr:from>
    <xdr:to>
      <xdr:col>24</xdr:col>
      <xdr:colOff>609600</xdr:colOff>
      <xdr:row>62</xdr:row>
      <xdr:rowOff>26881</xdr:rowOff>
    </xdr:to>
    <xdr:sp macro="" textlink="">
      <xdr:nvSpPr>
        <xdr:cNvPr id="321" name="フローチャート : 判断 320"/>
        <xdr:cNvSpPr/>
      </xdr:nvSpPr>
      <xdr:spPr>
        <a:xfrm>
          <a:off x="169672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56233</xdr:rowOff>
    </xdr:from>
    <xdr:to>
      <xdr:col>23</xdr:col>
      <xdr:colOff>406400</xdr:colOff>
      <xdr:row>60</xdr:row>
      <xdr:rowOff>99130</xdr:rowOff>
    </xdr:to>
    <xdr:cxnSp macro="">
      <xdr:nvCxnSpPr>
        <xdr:cNvPr id="322" name="直線コネクタ 321"/>
        <xdr:cNvCxnSpPr/>
      </xdr:nvCxnSpPr>
      <xdr:spPr>
        <a:xfrm flipV="1">
          <a:off x="15290800" y="10343233"/>
          <a:ext cx="889000" cy="4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112819</xdr:rowOff>
    </xdr:from>
    <xdr:to>
      <xdr:col>23</xdr:col>
      <xdr:colOff>457200</xdr:colOff>
      <xdr:row>62</xdr:row>
      <xdr:rowOff>42969</xdr:rowOff>
    </xdr:to>
    <xdr:sp macro="" textlink="">
      <xdr:nvSpPr>
        <xdr:cNvPr id="323" name="フローチャート : 判断 322"/>
        <xdr:cNvSpPr/>
      </xdr:nvSpPr>
      <xdr:spPr>
        <a:xfrm>
          <a:off x="161290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27746</xdr:rowOff>
    </xdr:from>
    <xdr:ext cx="736600" cy="259045"/>
    <xdr:sp macro="" textlink="">
      <xdr:nvSpPr>
        <xdr:cNvPr id="324" name="テキスト ボックス 323"/>
        <xdr:cNvSpPr txBox="1"/>
      </xdr:nvSpPr>
      <xdr:spPr>
        <a:xfrm>
          <a:off x="15798800" y="10657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99130</xdr:rowOff>
    </xdr:from>
    <xdr:to>
      <xdr:col>22</xdr:col>
      <xdr:colOff>203200</xdr:colOff>
      <xdr:row>60</xdr:row>
      <xdr:rowOff>112536</xdr:rowOff>
    </xdr:to>
    <xdr:cxnSp macro="">
      <xdr:nvCxnSpPr>
        <xdr:cNvPr id="325" name="直線コネクタ 324"/>
        <xdr:cNvCxnSpPr/>
      </xdr:nvCxnSpPr>
      <xdr:spPr>
        <a:xfrm flipV="1">
          <a:off x="14401800" y="10386130"/>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106115</xdr:rowOff>
    </xdr:from>
    <xdr:to>
      <xdr:col>22</xdr:col>
      <xdr:colOff>254000</xdr:colOff>
      <xdr:row>62</xdr:row>
      <xdr:rowOff>36265</xdr:rowOff>
    </xdr:to>
    <xdr:sp macro="" textlink="">
      <xdr:nvSpPr>
        <xdr:cNvPr id="326" name="フローチャート : 判断 325"/>
        <xdr:cNvSpPr/>
      </xdr:nvSpPr>
      <xdr:spPr>
        <a:xfrm>
          <a:off x="15240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21042</xdr:rowOff>
    </xdr:from>
    <xdr:ext cx="762000" cy="259045"/>
    <xdr:sp macro="" textlink="">
      <xdr:nvSpPr>
        <xdr:cNvPr id="327" name="テキスト ボックス 326"/>
        <xdr:cNvSpPr txBox="1"/>
      </xdr:nvSpPr>
      <xdr:spPr>
        <a:xfrm>
          <a:off x="14909800" y="1065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112536</xdr:rowOff>
    </xdr:from>
    <xdr:to>
      <xdr:col>21</xdr:col>
      <xdr:colOff>0</xdr:colOff>
      <xdr:row>60</xdr:row>
      <xdr:rowOff>140688</xdr:rowOff>
    </xdr:to>
    <xdr:cxnSp macro="">
      <xdr:nvCxnSpPr>
        <xdr:cNvPr id="328" name="直線コネクタ 327"/>
        <xdr:cNvCxnSpPr/>
      </xdr:nvCxnSpPr>
      <xdr:spPr>
        <a:xfrm flipV="1">
          <a:off x="13512800" y="10399536"/>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87348</xdr:rowOff>
    </xdr:from>
    <xdr:to>
      <xdr:col>21</xdr:col>
      <xdr:colOff>50800</xdr:colOff>
      <xdr:row>62</xdr:row>
      <xdr:rowOff>17498</xdr:rowOff>
    </xdr:to>
    <xdr:sp macro="" textlink="">
      <xdr:nvSpPr>
        <xdr:cNvPr id="329" name="フローチャート : 判断 328"/>
        <xdr:cNvSpPr/>
      </xdr:nvSpPr>
      <xdr:spPr>
        <a:xfrm>
          <a:off x="14351000" y="1054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2275</xdr:rowOff>
    </xdr:from>
    <xdr:ext cx="762000" cy="259045"/>
    <xdr:sp macro="" textlink="">
      <xdr:nvSpPr>
        <xdr:cNvPr id="330" name="テキスト ボックス 329"/>
        <xdr:cNvSpPr txBox="1"/>
      </xdr:nvSpPr>
      <xdr:spPr>
        <a:xfrm>
          <a:off x="14020800" y="1063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102094</xdr:rowOff>
    </xdr:from>
    <xdr:to>
      <xdr:col>19</xdr:col>
      <xdr:colOff>533400</xdr:colOff>
      <xdr:row>62</xdr:row>
      <xdr:rowOff>32244</xdr:rowOff>
    </xdr:to>
    <xdr:sp macro="" textlink="">
      <xdr:nvSpPr>
        <xdr:cNvPr id="331" name="フローチャート : 判断 330"/>
        <xdr:cNvSpPr/>
      </xdr:nvSpPr>
      <xdr:spPr>
        <a:xfrm>
          <a:off x="13462000" y="10560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17021</xdr:rowOff>
    </xdr:from>
    <xdr:ext cx="762000" cy="259045"/>
    <xdr:sp macro="" textlink="">
      <xdr:nvSpPr>
        <xdr:cNvPr id="332" name="テキスト ボックス 331"/>
        <xdr:cNvSpPr txBox="1"/>
      </xdr:nvSpPr>
      <xdr:spPr>
        <a:xfrm>
          <a:off x="13131800" y="1064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8114</xdr:rowOff>
    </xdr:from>
    <xdr:to>
      <xdr:col>24</xdr:col>
      <xdr:colOff>609600</xdr:colOff>
      <xdr:row>60</xdr:row>
      <xdr:rowOff>109714</xdr:rowOff>
    </xdr:to>
    <xdr:sp macro="" textlink="">
      <xdr:nvSpPr>
        <xdr:cNvPr id="338" name="円/楕円 337"/>
        <xdr:cNvSpPr/>
      </xdr:nvSpPr>
      <xdr:spPr>
        <a:xfrm>
          <a:off x="16967200" y="1029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24641</xdr:rowOff>
    </xdr:from>
    <xdr:ext cx="762000" cy="259045"/>
    <xdr:sp macro="" textlink="">
      <xdr:nvSpPr>
        <xdr:cNvPr id="339" name="定員管理の状況該当値テキスト"/>
        <xdr:cNvSpPr txBox="1"/>
      </xdr:nvSpPr>
      <xdr:spPr>
        <a:xfrm>
          <a:off x="17106900" y="1014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5433</xdr:rowOff>
    </xdr:from>
    <xdr:to>
      <xdr:col>23</xdr:col>
      <xdr:colOff>457200</xdr:colOff>
      <xdr:row>60</xdr:row>
      <xdr:rowOff>107033</xdr:rowOff>
    </xdr:to>
    <xdr:sp macro="" textlink="">
      <xdr:nvSpPr>
        <xdr:cNvPr id="340" name="円/楕円 339"/>
        <xdr:cNvSpPr/>
      </xdr:nvSpPr>
      <xdr:spPr>
        <a:xfrm>
          <a:off x="16129000" y="1029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117210</xdr:rowOff>
    </xdr:from>
    <xdr:ext cx="736600" cy="259045"/>
    <xdr:sp macro="" textlink="">
      <xdr:nvSpPr>
        <xdr:cNvPr id="341" name="テキスト ボックス 340"/>
        <xdr:cNvSpPr txBox="1"/>
      </xdr:nvSpPr>
      <xdr:spPr>
        <a:xfrm>
          <a:off x="15798800" y="10061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48330</xdr:rowOff>
    </xdr:from>
    <xdr:to>
      <xdr:col>22</xdr:col>
      <xdr:colOff>254000</xdr:colOff>
      <xdr:row>60</xdr:row>
      <xdr:rowOff>149930</xdr:rowOff>
    </xdr:to>
    <xdr:sp macro="" textlink="">
      <xdr:nvSpPr>
        <xdr:cNvPr id="342" name="円/楕円 341"/>
        <xdr:cNvSpPr/>
      </xdr:nvSpPr>
      <xdr:spPr>
        <a:xfrm>
          <a:off x="15240000" y="1033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160107</xdr:rowOff>
    </xdr:from>
    <xdr:ext cx="762000" cy="259045"/>
    <xdr:sp macro="" textlink="">
      <xdr:nvSpPr>
        <xdr:cNvPr id="343" name="テキスト ボックス 342"/>
        <xdr:cNvSpPr txBox="1"/>
      </xdr:nvSpPr>
      <xdr:spPr>
        <a:xfrm>
          <a:off x="14909800" y="101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61736</xdr:rowOff>
    </xdr:from>
    <xdr:to>
      <xdr:col>21</xdr:col>
      <xdr:colOff>50800</xdr:colOff>
      <xdr:row>60</xdr:row>
      <xdr:rowOff>163336</xdr:rowOff>
    </xdr:to>
    <xdr:sp macro="" textlink="">
      <xdr:nvSpPr>
        <xdr:cNvPr id="344" name="円/楕円 343"/>
        <xdr:cNvSpPr/>
      </xdr:nvSpPr>
      <xdr:spPr>
        <a:xfrm>
          <a:off x="14351000" y="1034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2063</xdr:rowOff>
    </xdr:from>
    <xdr:ext cx="762000" cy="259045"/>
    <xdr:sp macro="" textlink="">
      <xdr:nvSpPr>
        <xdr:cNvPr id="345" name="テキスト ボックス 344"/>
        <xdr:cNvSpPr txBox="1"/>
      </xdr:nvSpPr>
      <xdr:spPr>
        <a:xfrm>
          <a:off x="14020800" y="1011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89888</xdr:rowOff>
    </xdr:from>
    <xdr:to>
      <xdr:col>19</xdr:col>
      <xdr:colOff>533400</xdr:colOff>
      <xdr:row>61</xdr:row>
      <xdr:rowOff>20038</xdr:rowOff>
    </xdr:to>
    <xdr:sp macro="" textlink="">
      <xdr:nvSpPr>
        <xdr:cNvPr id="346" name="円/楕円 345"/>
        <xdr:cNvSpPr/>
      </xdr:nvSpPr>
      <xdr:spPr>
        <a:xfrm>
          <a:off x="13462000" y="1037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30215</xdr:rowOff>
    </xdr:from>
    <xdr:ext cx="762000" cy="259045"/>
    <xdr:sp macro="" textlink="">
      <xdr:nvSpPr>
        <xdr:cNvPr id="347" name="テキスト ボックス 346"/>
        <xdr:cNvSpPr txBox="1"/>
      </xdr:nvSpPr>
      <xdr:spPr>
        <a:xfrm>
          <a:off x="13131800" y="1014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　義務教育施設整備事業などに発行した起債の償還により類似団体平均を大きく上回っていたが、繰上償還の実施及び新規地方債の抑制により減少に転じており、今後も普通建設事業は計画的に実施し、新規地方債の発行を極力抑制す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5" name="テキスト ボックス 374"/>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8467</xdr:rowOff>
    </xdr:from>
    <xdr:to>
      <xdr:col>24</xdr:col>
      <xdr:colOff>558800</xdr:colOff>
      <xdr:row>45</xdr:row>
      <xdr:rowOff>47272</xdr:rowOff>
    </xdr:to>
    <xdr:cxnSp macro="">
      <xdr:nvCxnSpPr>
        <xdr:cNvPr id="377" name="直線コネクタ 376"/>
        <xdr:cNvCxnSpPr/>
      </xdr:nvCxnSpPr>
      <xdr:spPr>
        <a:xfrm flipV="1">
          <a:off x="17018000" y="6180667"/>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19349</xdr:rowOff>
    </xdr:from>
    <xdr:ext cx="762000" cy="259045"/>
    <xdr:sp macro="" textlink="">
      <xdr:nvSpPr>
        <xdr:cNvPr id="378" name="公債費負担の状況最小値テキスト"/>
        <xdr:cNvSpPr txBox="1"/>
      </xdr:nvSpPr>
      <xdr:spPr>
        <a:xfrm>
          <a:off x="17106900" y="773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24</xdr:col>
      <xdr:colOff>469900</xdr:colOff>
      <xdr:row>45</xdr:row>
      <xdr:rowOff>47272</xdr:rowOff>
    </xdr:from>
    <xdr:to>
      <xdr:col>24</xdr:col>
      <xdr:colOff>647700</xdr:colOff>
      <xdr:row>45</xdr:row>
      <xdr:rowOff>47272</xdr:rowOff>
    </xdr:to>
    <xdr:cxnSp macro="">
      <xdr:nvCxnSpPr>
        <xdr:cNvPr id="379" name="直線コネクタ 378"/>
        <xdr:cNvCxnSpPr/>
      </xdr:nvCxnSpPr>
      <xdr:spPr>
        <a:xfrm>
          <a:off x="16929100" y="7762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94844</xdr:rowOff>
    </xdr:from>
    <xdr:ext cx="762000" cy="259045"/>
    <xdr:sp macro="" textlink="">
      <xdr:nvSpPr>
        <xdr:cNvPr id="380"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24</xdr:col>
      <xdr:colOff>469900</xdr:colOff>
      <xdr:row>36</xdr:row>
      <xdr:rowOff>8467</xdr:rowOff>
    </xdr:from>
    <xdr:to>
      <xdr:col>24</xdr:col>
      <xdr:colOff>647700</xdr:colOff>
      <xdr:row>36</xdr:row>
      <xdr:rowOff>8467</xdr:rowOff>
    </xdr:to>
    <xdr:cxnSp macro="">
      <xdr:nvCxnSpPr>
        <xdr:cNvPr id="381" name="直線コネクタ 380"/>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49389</xdr:rowOff>
    </xdr:from>
    <xdr:to>
      <xdr:col>24</xdr:col>
      <xdr:colOff>558800</xdr:colOff>
      <xdr:row>41</xdr:row>
      <xdr:rowOff>170039</xdr:rowOff>
    </xdr:to>
    <xdr:cxnSp macro="">
      <xdr:nvCxnSpPr>
        <xdr:cNvPr id="382" name="直線コネクタ 381"/>
        <xdr:cNvCxnSpPr/>
      </xdr:nvCxnSpPr>
      <xdr:spPr>
        <a:xfrm flipV="1">
          <a:off x="16179800" y="7078839"/>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106132</xdr:rowOff>
    </xdr:from>
    <xdr:ext cx="762000" cy="259045"/>
    <xdr:sp macro="" textlink="">
      <xdr:nvSpPr>
        <xdr:cNvPr id="383" name="公債費負担の状況平均値テキスト"/>
        <xdr:cNvSpPr txBox="1"/>
      </xdr:nvSpPr>
      <xdr:spPr>
        <a:xfrm>
          <a:off x="17106900" y="6792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89605</xdr:rowOff>
    </xdr:from>
    <xdr:to>
      <xdr:col>24</xdr:col>
      <xdr:colOff>609600</xdr:colOff>
      <xdr:row>41</xdr:row>
      <xdr:rowOff>19755</xdr:rowOff>
    </xdr:to>
    <xdr:sp macro="" textlink="">
      <xdr:nvSpPr>
        <xdr:cNvPr id="384" name="フローチャート : 判断 383"/>
        <xdr:cNvSpPr/>
      </xdr:nvSpPr>
      <xdr:spPr>
        <a:xfrm>
          <a:off x="16967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170039</xdr:rowOff>
    </xdr:from>
    <xdr:to>
      <xdr:col>23</xdr:col>
      <xdr:colOff>406400</xdr:colOff>
      <xdr:row>43</xdr:row>
      <xdr:rowOff>28222</xdr:rowOff>
    </xdr:to>
    <xdr:cxnSp macro="">
      <xdr:nvCxnSpPr>
        <xdr:cNvPr id="385" name="直線コネクタ 384"/>
        <xdr:cNvCxnSpPr/>
      </xdr:nvCxnSpPr>
      <xdr:spPr>
        <a:xfrm flipV="1">
          <a:off x="15290800" y="7199489"/>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52211</xdr:rowOff>
    </xdr:from>
    <xdr:to>
      <xdr:col>23</xdr:col>
      <xdr:colOff>457200</xdr:colOff>
      <xdr:row>41</xdr:row>
      <xdr:rowOff>153811</xdr:rowOff>
    </xdr:to>
    <xdr:sp macro="" textlink="">
      <xdr:nvSpPr>
        <xdr:cNvPr id="386" name="フローチャート : 判断 385"/>
        <xdr:cNvSpPr/>
      </xdr:nvSpPr>
      <xdr:spPr>
        <a:xfrm>
          <a:off x="16129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163988</xdr:rowOff>
    </xdr:from>
    <xdr:ext cx="736600" cy="259045"/>
    <xdr:sp macro="" textlink="">
      <xdr:nvSpPr>
        <xdr:cNvPr id="387" name="テキスト ボックス 386"/>
        <xdr:cNvSpPr txBox="1"/>
      </xdr:nvSpPr>
      <xdr:spPr>
        <a:xfrm>
          <a:off x="15798800" y="68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28222</xdr:rowOff>
    </xdr:from>
    <xdr:to>
      <xdr:col>22</xdr:col>
      <xdr:colOff>203200</xdr:colOff>
      <xdr:row>44</xdr:row>
      <xdr:rowOff>17639</xdr:rowOff>
    </xdr:to>
    <xdr:cxnSp macro="">
      <xdr:nvCxnSpPr>
        <xdr:cNvPr id="388" name="直線コネクタ 387"/>
        <xdr:cNvCxnSpPr/>
      </xdr:nvCxnSpPr>
      <xdr:spPr>
        <a:xfrm flipV="1">
          <a:off x="14401800" y="7400572"/>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28222</xdr:rowOff>
    </xdr:from>
    <xdr:to>
      <xdr:col>22</xdr:col>
      <xdr:colOff>254000</xdr:colOff>
      <xdr:row>42</xdr:row>
      <xdr:rowOff>129822</xdr:rowOff>
    </xdr:to>
    <xdr:sp macro="" textlink="">
      <xdr:nvSpPr>
        <xdr:cNvPr id="389" name="フローチャート : 判断 388"/>
        <xdr:cNvSpPr/>
      </xdr:nvSpPr>
      <xdr:spPr>
        <a:xfrm>
          <a:off x="15240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139999</xdr:rowOff>
    </xdr:from>
    <xdr:ext cx="762000" cy="259045"/>
    <xdr:sp macro="" textlink="">
      <xdr:nvSpPr>
        <xdr:cNvPr id="390" name="テキスト ボックス 389"/>
        <xdr:cNvSpPr txBox="1"/>
      </xdr:nvSpPr>
      <xdr:spPr>
        <a:xfrm>
          <a:off x="14909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17639</xdr:rowOff>
    </xdr:from>
    <xdr:to>
      <xdr:col>21</xdr:col>
      <xdr:colOff>0</xdr:colOff>
      <xdr:row>45</xdr:row>
      <xdr:rowOff>7055</xdr:rowOff>
    </xdr:to>
    <xdr:cxnSp macro="">
      <xdr:nvCxnSpPr>
        <xdr:cNvPr id="391" name="直線コネクタ 390"/>
        <xdr:cNvCxnSpPr/>
      </xdr:nvCxnSpPr>
      <xdr:spPr>
        <a:xfrm flipV="1">
          <a:off x="13512800" y="7561439"/>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17639</xdr:rowOff>
    </xdr:from>
    <xdr:to>
      <xdr:col>21</xdr:col>
      <xdr:colOff>50800</xdr:colOff>
      <xdr:row>43</xdr:row>
      <xdr:rowOff>119239</xdr:rowOff>
    </xdr:to>
    <xdr:sp macro="" textlink="">
      <xdr:nvSpPr>
        <xdr:cNvPr id="392" name="フローチャート : 判断 391"/>
        <xdr:cNvSpPr/>
      </xdr:nvSpPr>
      <xdr:spPr>
        <a:xfrm>
          <a:off x="14351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129416</xdr:rowOff>
    </xdr:from>
    <xdr:ext cx="762000" cy="259045"/>
    <xdr:sp macro="" textlink="">
      <xdr:nvSpPr>
        <xdr:cNvPr id="393" name="テキスト ボックス 392"/>
        <xdr:cNvSpPr txBox="1"/>
      </xdr:nvSpPr>
      <xdr:spPr>
        <a:xfrm>
          <a:off x="14020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138289</xdr:rowOff>
    </xdr:from>
    <xdr:to>
      <xdr:col>19</xdr:col>
      <xdr:colOff>533400</xdr:colOff>
      <xdr:row>44</xdr:row>
      <xdr:rowOff>68439</xdr:rowOff>
    </xdr:to>
    <xdr:sp macro="" textlink="">
      <xdr:nvSpPr>
        <xdr:cNvPr id="394" name="フローチャート : 判断 393"/>
        <xdr:cNvSpPr/>
      </xdr:nvSpPr>
      <xdr:spPr>
        <a:xfrm>
          <a:off x="13462000" y="751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78616</xdr:rowOff>
    </xdr:from>
    <xdr:ext cx="762000" cy="259045"/>
    <xdr:sp macro="" textlink="">
      <xdr:nvSpPr>
        <xdr:cNvPr id="395" name="テキスト ボックス 394"/>
        <xdr:cNvSpPr txBox="1"/>
      </xdr:nvSpPr>
      <xdr:spPr>
        <a:xfrm>
          <a:off x="13131800" y="727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170039</xdr:rowOff>
    </xdr:from>
    <xdr:to>
      <xdr:col>24</xdr:col>
      <xdr:colOff>609600</xdr:colOff>
      <xdr:row>41</xdr:row>
      <xdr:rowOff>100189</xdr:rowOff>
    </xdr:to>
    <xdr:sp macro="" textlink="">
      <xdr:nvSpPr>
        <xdr:cNvPr id="401" name="円/楕円 400"/>
        <xdr:cNvSpPr/>
      </xdr:nvSpPr>
      <xdr:spPr>
        <a:xfrm>
          <a:off x="169672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142116</xdr:rowOff>
    </xdr:from>
    <xdr:ext cx="762000" cy="259045"/>
    <xdr:sp macro="" textlink="">
      <xdr:nvSpPr>
        <xdr:cNvPr id="402" name="公債費負担の状況該当値テキスト"/>
        <xdr:cNvSpPr txBox="1"/>
      </xdr:nvSpPr>
      <xdr:spPr>
        <a:xfrm>
          <a:off x="17106900" y="700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119239</xdr:rowOff>
    </xdr:from>
    <xdr:to>
      <xdr:col>23</xdr:col>
      <xdr:colOff>457200</xdr:colOff>
      <xdr:row>42</xdr:row>
      <xdr:rowOff>49389</xdr:rowOff>
    </xdr:to>
    <xdr:sp macro="" textlink="">
      <xdr:nvSpPr>
        <xdr:cNvPr id="403" name="円/楕円 402"/>
        <xdr:cNvSpPr/>
      </xdr:nvSpPr>
      <xdr:spPr>
        <a:xfrm>
          <a:off x="16129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34166</xdr:rowOff>
    </xdr:from>
    <xdr:ext cx="736600" cy="259045"/>
    <xdr:sp macro="" textlink="">
      <xdr:nvSpPr>
        <xdr:cNvPr id="404" name="テキスト ボックス 403"/>
        <xdr:cNvSpPr txBox="1"/>
      </xdr:nvSpPr>
      <xdr:spPr>
        <a:xfrm>
          <a:off x="15798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148872</xdr:rowOff>
    </xdr:from>
    <xdr:to>
      <xdr:col>22</xdr:col>
      <xdr:colOff>254000</xdr:colOff>
      <xdr:row>43</xdr:row>
      <xdr:rowOff>79022</xdr:rowOff>
    </xdr:to>
    <xdr:sp macro="" textlink="">
      <xdr:nvSpPr>
        <xdr:cNvPr id="405" name="円/楕円 404"/>
        <xdr:cNvSpPr/>
      </xdr:nvSpPr>
      <xdr:spPr>
        <a:xfrm>
          <a:off x="15240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63799</xdr:rowOff>
    </xdr:from>
    <xdr:ext cx="762000" cy="259045"/>
    <xdr:sp macro="" textlink="">
      <xdr:nvSpPr>
        <xdr:cNvPr id="406" name="テキスト ボックス 405"/>
        <xdr:cNvSpPr txBox="1"/>
      </xdr:nvSpPr>
      <xdr:spPr>
        <a:xfrm>
          <a:off x="14909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138289</xdr:rowOff>
    </xdr:from>
    <xdr:to>
      <xdr:col>21</xdr:col>
      <xdr:colOff>50800</xdr:colOff>
      <xdr:row>44</xdr:row>
      <xdr:rowOff>68439</xdr:rowOff>
    </xdr:to>
    <xdr:sp macro="" textlink="">
      <xdr:nvSpPr>
        <xdr:cNvPr id="407" name="円/楕円 406"/>
        <xdr:cNvSpPr/>
      </xdr:nvSpPr>
      <xdr:spPr>
        <a:xfrm>
          <a:off x="14351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53216</xdr:rowOff>
    </xdr:from>
    <xdr:ext cx="762000" cy="259045"/>
    <xdr:sp macro="" textlink="">
      <xdr:nvSpPr>
        <xdr:cNvPr id="408" name="テキスト ボックス 407"/>
        <xdr:cNvSpPr txBox="1"/>
      </xdr:nvSpPr>
      <xdr:spPr>
        <a:xfrm>
          <a:off x="14020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127705</xdr:rowOff>
    </xdr:from>
    <xdr:to>
      <xdr:col>19</xdr:col>
      <xdr:colOff>533400</xdr:colOff>
      <xdr:row>45</xdr:row>
      <xdr:rowOff>57855</xdr:rowOff>
    </xdr:to>
    <xdr:sp macro="" textlink="">
      <xdr:nvSpPr>
        <xdr:cNvPr id="409" name="円/楕円 408"/>
        <xdr:cNvSpPr/>
      </xdr:nvSpPr>
      <xdr:spPr>
        <a:xfrm>
          <a:off x="13462000" y="76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42632</xdr:rowOff>
    </xdr:from>
    <xdr:ext cx="762000" cy="259045"/>
    <xdr:sp macro="" textlink="">
      <xdr:nvSpPr>
        <xdr:cNvPr id="410" name="テキスト ボックス 409"/>
        <xdr:cNvSpPr txBox="1"/>
      </xdr:nvSpPr>
      <xdr:spPr>
        <a:xfrm>
          <a:off x="13131800" y="775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　退職者一部不補充による新規採用職員を抑制していることから退職手当負担見込額が減少し、また新規地方債発行の抑制により地方債現在高も減少してきている。充当可能基金も公共施設整備基金等への積極的な積立により前年比</a:t>
          </a:r>
          <a:r>
            <a:rPr lang="en-US" altLang="ja-JP" sz="1300" b="0" i="0" baseline="0">
              <a:solidFill>
                <a:schemeClr val="dk1"/>
              </a:solidFill>
              <a:effectLst/>
              <a:latin typeface="+mn-lt"/>
              <a:ea typeface="+mn-ea"/>
              <a:cs typeface="+mn-cs"/>
            </a:rPr>
            <a:t>5.6</a:t>
          </a:r>
          <a:r>
            <a:rPr lang="ja-JP" altLang="ja-JP" sz="1300" b="0" i="0" baseline="0">
              <a:solidFill>
                <a:schemeClr val="dk1"/>
              </a:solidFill>
              <a:effectLst/>
              <a:latin typeface="+mn-lt"/>
              <a:ea typeface="+mn-ea"/>
              <a:cs typeface="+mn-cs"/>
            </a:rPr>
            <a:t>％と増額している。今後も後世への負担を軽減できるよう公債費等義務的経費の削減を中心とした財政の健全化を図る。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101529</xdr:rowOff>
    </xdr:to>
    <xdr:cxnSp macro="">
      <xdr:nvCxnSpPr>
        <xdr:cNvPr id="439" name="直線コネクタ 438"/>
        <xdr:cNvCxnSpPr/>
      </xdr:nvCxnSpPr>
      <xdr:spPr>
        <a:xfrm flipV="1">
          <a:off x="17018000" y="2370667"/>
          <a:ext cx="0" cy="1502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73606</xdr:rowOff>
    </xdr:from>
    <xdr:ext cx="762000" cy="259045"/>
    <xdr:sp macro="" textlink="">
      <xdr:nvSpPr>
        <xdr:cNvPr id="440" name="将来負担の状況最小値テキスト"/>
        <xdr:cNvSpPr txBox="1"/>
      </xdr:nvSpPr>
      <xdr:spPr>
        <a:xfrm>
          <a:off x="17106900" y="384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112.1</a:t>
          </a:r>
          <a:endParaRPr kumimoji="1" lang="ja-JP" altLang="en-US" sz="1000" b="1">
            <a:latin typeface="ＭＳ Ｐゴシック"/>
          </a:endParaRPr>
        </a:p>
      </xdr:txBody>
    </xdr:sp>
    <xdr:clientData/>
  </xdr:oneCellAnchor>
  <xdr:twoCellAnchor>
    <xdr:from>
      <xdr:col>24</xdr:col>
      <xdr:colOff>469900</xdr:colOff>
      <xdr:row>22</xdr:row>
      <xdr:rowOff>101529</xdr:rowOff>
    </xdr:from>
    <xdr:to>
      <xdr:col>24</xdr:col>
      <xdr:colOff>647700</xdr:colOff>
      <xdr:row>22</xdr:row>
      <xdr:rowOff>101529</xdr:rowOff>
    </xdr:to>
    <xdr:cxnSp macro="">
      <xdr:nvCxnSpPr>
        <xdr:cNvPr id="441" name="直線コネクタ 440"/>
        <xdr:cNvCxnSpPr/>
      </xdr:nvCxnSpPr>
      <xdr:spPr>
        <a:xfrm>
          <a:off x="16929100" y="387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92357</xdr:rowOff>
    </xdr:from>
    <xdr:to>
      <xdr:col>21</xdr:col>
      <xdr:colOff>0</xdr:colOff>
      <xdr:row>16</xdr:row>
      <xdr:rowOff>59125</xdr:rowOff>
    </xdr:to>
    <xdr:cxnSp macro="">
      <xdr:nvCxnSpPr>
        <xdr:cNvPr id="444" name="直線コネクタ 443"/>
        <xdr:cNvCxnSpPr/>
      </xdr:nvCxnSpPr>
      <xdr:spPr>
        <a:xfrm flipV="1">
          <a:off x="13512800" y="2492657"/>
          <a:ext cx="889000" cy="30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41927</xdr:rowOff>
    </xdr:from>
    <xdr:ext cx="762000" cy="259045"/>
    <xdr:sp macro="" textlink="">
      <xdr:nvSpPr>
        <xdr:cNvPr id="445" name="将来負担の状況平均値テキスト"/>
        <xdr:cNvSpPr txBox="1"/>
      </xdr:nvSpPr>
      <xdr:spPr>
        <a:xfrm>
          <a:off x="17106900" y="261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69850</xdr:rowOff>
    </xdr:from>
    <xdr:to>
      <xdr:col>24</xdr:col>
      <xdr:colOff>609600</xdr:colOff>
      <xdr:row>16</xdr:row>
      <xdr:rowOff>0</xdr:rowOff>
    </xdr:to>
    <xdr:sp macro="" textlink="">
      <xdr:nvSpPr>
        <xdr:cNvPr id="446" name="フローチャート : 判断 445"/>
        <xdr:cNvSpPr/>
      </xdr:nvSpPr>
      <xdr:spPr>
        <a:xfrm>
          <a:off x="16967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75353</xdr:rowOff>
    </xdr:from>
    <xdr:to>
      <xdr:col>23</xdr:col>
      <xdr:colOff>457200</xdr:colOff>
      <xdr:row>17</xdr:row>
      <xdr:rowOff>5503</xdr:rowOff>
    </xdr:to>
    <xdr:sp macro="" textlink="">
      <xdr:nvSpPr>
        <xdr:cNvPr id="447" name="フローチャート : 判断 446"/>
        <xdr:cNvSpPr/>
      </xdr:nvSpPr>
      <xdr:spPr>
        <a:xfrm>
          <a:off x="161290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15680</xdr:rowOff>
    </xdr:from>
    <xdr:ext cx="736600" cy="259045"/>
    <xdr:sp macro="" textlink="">
      <xdr:nvSpPr>
        <xdr:cNvPr id="448" name="テキスト ボックス 447"/>
        <xdr:cNvSpPr txBox="1"/>
      </xdr:nvSpPr>
      <xdr:spPr>
        <a:xfrm>
          <a:off x="15798800" y="2587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22</xdr:col>
      <xdr:colOff>152400</xdr:colOff>
      <xdr:row>17</xdr:row>
      <xdr:rowOff>71473</xdr:rowOff>
    </xdr:from>
    <xdr:to>
      <xdr:col>22</xdr:col>
      <xdr:colOff>254000</xdr:colOff>
      <xdr:row>18</xdr:row>
      <xdr:rowOff>1623</xdr:rowOff>
    </xdr:to>
    <xdr:sp macro="" textlink="">
      <xdr:nvSpPr>
        <xdr:cNvPr id="449" name="フローチャート : 判断 448"/>
        <xdr:cNvSpPr/>
      </xdr:nvSpPr>
      <xdr:spPr>
        <a:xfrm>
          <a:off x="15240000" y="298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11800</xdr:rowOff>
    </xdr:from>
    <xdr:ext cx="762000" cy="259045"/>
    <xdr:sp macro="" textlink="">
      <xdr:nvSpPr>
        <xdr:cNvPr id="450" name="テキスト ボックス 449"/>
        <xdr:cNvSpPr txBox="1"/>
      </xdr:nvSpPr>
      <xdr:spPr>
        <a:xfrm>
          <a:off x="14909800" y="275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twoCellAnchor>
    <xdr:from>
      <xdr:col>20</xdr:col>
      <xdr:colOff>635000</xdr:colOff>
      <xdr:row>18</xdr:row>
      <xdr:rowOff>22013</xdr:rowOff>
    </xdr:from>
    <xdr:to>
      <xdr:col>21</xdr:col>
      <xdr:colOff>50800</xdr:colOff>
      <xdr:row>18</xdr:row>
      <xdr:rowOff>123613</xdr:rowOff>
    </xdr:to>
    <xdr:sp macro="" textlink="">
      <xdr:nvSpPr>
        <xdr:cNvPr id="451" name="フローチャート : 判断 450"/>
        <xdr:cNvSpPr/>
      </xdr:nvSpPr>
      <xdr:spPr>
        <a:xfrm>
          <a:off x="14351000" y="310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108390</xdr:rowOff>
    </xdr:from>
    <xdr:ext cx="762000" cy="259045"/>
    <xdr:sp macro="" textlink="">
      <xdr:nvSpPr>
        <xdr:cNvPr id="452" name="テキスト ボックス 451"/>
        <xdr:cNvSpPr txBox="1"/>
      </xdr:nvSpPr>
      <xdr:spPr>
        <a:xfrm>
          <a:off x="14020800" y="319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27517</xdr:rowOff>
    </xdr:from>
    <xdr:to>
      <xdr:col>19</xdr:col>
      <xdr:colOff>533400</xdr:colOff>
      <xdr:row>19</xdr:row>
      <xdr:rowOff>129117</xdr:rowOff>
    </xdr:to>
    <xdr:sp macro="" textlink="">
      <xdr:nvSpPr>
        <xdr:cNvPr id="453" name="フローチャート : 判断 452"/>
        <xdr:cNvSpPr/>
      </xdr:nvSpPr>
      <xdr:spPr>
        <a:xfrm>
          <a:off x="13462000" y="328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113894</xdr:rowOff>
    </xdr:from>
    <xdr:ext cx="762000" cy="259045"/>
    <xdr:sp macro="" textlink="">
      <xdr:nvSpPr>
        <xdr:cNvPr id="454" name="テキスト ボックス 453"/>
        <xdr:cNvSpPr txBox="1"/>
      </xdr:nvSpPr>
      <xdr:spPr>
        <a:xfrm>
          <a:off x="13131800" y="337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20</xdr:col>
      <xdr:colOff>635000</xdr:colOff>
      <xdr:row>14</xdr:row>
      <xdr:rowOff>41557</xdr:rowOff>
    </xdr:from>
    <xdr:to>
      <xdr:col>21</xdr:col>
      <xdr:colOff>50800</xdr:colOff>
      <xdr:row>14</xdr:row>
      <xdr:rowOff>143157</xdr:rowOff>
    </xdr:to>
    <xdr:sp macro="" textlink="">
      <xdr:nvSpPr>
        <xdr:cNvPr id="460" name="円/楕円 459"/>
        <xdr:cNvSpPr/>
      </xdr:nvSpPr>
      <xdr:spPr>
        <a:xfrm>
          <a:off x="14351000" y="244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153334</xdr:rowOff>
    </xdr:from>
    <xdr:ext cx="762000" cy="259045"/>
    <xdr:sp macro="" textlink="">
      <xdr:nvSpPr>
        <xdr:cNvPr id="461" name="テキスト ボックス 460"/>
        <xdr:cNvSpPr txBox="1"/>
      </xdr:nvSpPr>
      <xdr:spPr>
        <a:xfrm>
          <a:off x="14020800" y="22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8325</xdr:rowOff>
    </xdr:from>
    <xdr:to>
      <xdr:col>19</xdr:col>
      <xdr:colOff>533400</xdr:colOff>
      <xdr:row>16</xdr:row>
      <xdr:rowOff>109925</xdr:rowOff>
    </xdr:to>
    <xdr:sp macro="" textlink="">
      <xdr:nvSpPr>
        <xdr:cNvPr id="462" name="円/楕円 461"/>
        <xdr:cNvSpPr/>
      </xdr:nvSpPr>
      <xdr:spPr>
        <a:xfrm>
          <a:off x="13462000" y="275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120102</xdr:rowOff>
    </xdr:from>
    <xdr:ext cx="762000" cy="259045"/>
    <xdr:sp macro="" textlink="">
      <xdr:nvSpPr>
        <xdr:cNvPr id="463" name="テキスト ボックス 462"/>
        <xdr:cNvSpPr txBox="1"/>
      </xdr:nvSpPr>
      <xdr:spPr>
        <a:xfrm>
          <a:off x="13131800" y="2520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青森県南部町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18,969
18,915
153.12
10,859,686
10,515,320
343,247
7,258,881
12,492,858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　町村合併により職員数が多いことから人件費が高くなっていたが、集中改革プランに基づき職員の定員管理に努めた結果、類似団体平均及び全国平均を下回っている。今後も継続して適正な定員管理に努め、人件費の抑制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124278</xdr:rowOff>
    </xdr:from>
    <xdr:to>
      <xdr:col>7</xdr:col>
      <xdr:colOff>15875</xdr:colOff>
      <xdr:row>41</xdr:row>
      <xdr:rowOff>156935</xdr:rowOff>
    </xdr:to>
    <xdr:cxnSp macro="">
      <xdr:nvCxnSpPr>
        <xdr:cNvPr id="63" name="直線コネクタ 62"/>
        <xdr:cNvCxnSpPr/>
      </xdr:nvCxnSpPr>
      <xdr:spPr>
        <a:xfrm flipV="1">
          <a:off x="4826000" y="5782128"/>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129012</xdr:rowOff>
    </xdr:from>
    <xdr:ext cx="762000" cy="259045"/>
    <xdr:sp macro="" textlink="">
      <xdr:nvSpPr>
        <xdr:cNvPr id="64" name="人件費最小値テキスト"/>
        <xdr:cNvSpPr txBox="1"/>
      </xdr:nvSpPr>
      <xdr:spPr>
        <a:xfrm>
          <a:off x="4914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6</xdr:col>
      <xdr:colOff>612775</xdr:colOff>
      <xdr:row>41</xdr:row>
      <xdr:rowOff>156935</xdr:rowOff>
    </xdr:from>
    <xdr:to>
      <xdr:col>7</xdr:col>
      <xdr:colOff>104775</xdr:colOff>
      <xdr:row>41</xdr:row>
      <xdr:rowOff>156935</xdr:rowOff>
    </xdr:to>
    <xdr:cxnSp macro="">
      <xdr:nvCxnSpPr>
        <xdr:cNvPr id="65" name="直線コネクタ 64"/>
        <xdr:cNvCxnSpPr/>
      </xdr:nvCxnSpPr>
      <xdr:spPr>
        <a:xfrm>
          <a:off x="4737100" y="718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39205</xdr:rowOff>
    </xdr:from>
    <xdr:ext cx="762000" cy="259045"/>
    <xdr:sp macro="" textlink="">
      <xdr:nvSpPr>
        <xdr:cNvPr id="66" name="人件費最大値テキスト"/>
        <xdr:cNvSpPr txBox="1"/>
      </xdr:nvSpPr>
      <xdr:spPr>
        <a:xfrm>
          <a:off x="4914900" y="552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6</xdr:col>
      <xdr:colOff>612775</xdr:colOff>
      <xdr:row>33</xdr:row>
      <xdr:rowOff>124278</xdr:rowOff>
    </xdr:from>
    <xdr:to>
      <xdr:col>7</xdr:col>
      <xdr:colOff>104775</xdr:colOff>
      <xdr:row>33</xdr:row>
      <xdr:rowOff>124278</xdr:rowOff>
    </xdr:to>
    <xdr:cxnSp macro="">
      <xdr:nvCxnSpPr>
        <xdr:cNvPr id="67" name="直線コネクタ 66"/>
        <xdr:cNvCxnSpPr/>
      </xdr:nvCxnSpPr>
      <xdr:spPr>
        <a:xfrm>
          <a:off x="4737100" y="578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7257</xdr:rowOff>
    </xdr:from>
    <xdr:to>
      <xdr:col>7</xdr:col>
      <xdr:colOff>15875</xdr:colOff>
      <xdr:row>34</xdr:row>
      <xdr:rowOff>29028</xdr:rowOff>
    </xdr:to>
    <xdr:cxnSp macro="">
      <xdr:nvCxnSpPr>
        <xdr:cNvPr id="68" name="直線コネクタ 67"/>
        <xdr:cNvCxnSpPr/>
      </xdr:nvCxnSpPr>
      <xdr:spPr>
        <a:xfrm>
          <a:off x="3987800" y="5836557"/>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64605</xdr:rowOff>
    </xdr:from>
    <xdr:ext cx="762000" cy="259045"/>
    <xdr:sp macro="" textlink="">
      <xdr:nvSpPr>
        <xdr:cNvPr id="69" name="人件費平均値テキスト"/>
        <xdr:cNvSpPr txBox="1"/>
      </xdr:nvSpPr>
      <xdr:spPr>
        <a:xfrm>
          <a:off x="4914900" y="6236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92528</xdr:rowOff>
    </xdr:from>
    <xdr:to>
      <xdr:col>7</xdr:col>
      <xdr:colOff>66675</xdr:colOff>
      <xdr:row>37</xdr:row>
      <xdr:rowOff>22678</xdr:rowOff>
    </xdr:to>
    <xdr:sp macro="" textlink="">
      <xdr:nvSpPr>
        <xdr:cNvPr id="70" name="フローチャート : 判断 69"/>
        <xdr:cNvSpPr/>
      </xdr:nvSpPr>
      <xdr:spPr>
        <a:xfrm>
          <a:off x="4775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7257</xdr:rowOff>
    </xdr:from>
    <xdr:to>
      <xdr:col>5</xdr:col>
      <xdr:colOff>549275</xdr:colOff>
      <xdr:row>34</xdr:row>
      <xdr:rowOff>116114</xdr:rowOff>
    </xdr:to>
    <xdr:cxnSp macro="">
      <xdr:nvCxnSpPr>
        <xdr:cNvPr id="71" name="直線コネクタ 70"/>
        <xdr:cNvCxnSpPr/>
      </xdr:nvCxnSpPr>
      <xdr:spPr>
        <a:xfrm flipV="1">
          <a:off x="3098800" y="5836557"/>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103414</xdr:rowOff>
    </xdr:from>
    <xdr:to>
      <xdr:col>5</xdr:col>
      <xdr:colOff>600075</xdr:colOff>
      <xdr:row>37</xdr:row>
      <xdr:rowOff>33564</xdr:rowOff>
    </xdr:to>
    <xdr:sp macro="" textlink="">
      <xdr:nvSpPr>
        <xdr:cNvPr id="72" name="フローチャート : 判断 71"/>
        <xdr:cNvSpPr/>
      </xdr:nvSpPr>
      <xdr:spPr>
        <a:xfrm>
          <a:off x="3937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18341</xdr:rowOff>
    </xdr:from>
    <xdr:ext cx="736600" cy="259045"/>
    <xdr:sp macro="" textlink="">
      <xdr:nvSpPr>
        <xdr:cNvPr id="73" name="テキスト ボックス 72"/>
        <xdr:cNvSpPr txBox="1"/>
      </xdr:nvSpPr>
      <xdr:spPr>
        <a:xfrm>
          <a:off x="3606800" y="636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116114</xdr:rowOff>
    </xdr:from>
    <xdr:to>
      <xdr:col>4</xdr:col>
      <xdr:colOff>346075</xdr:colOff>
      <xdr:row>35</xdr:row>
      <xdr:rowOff>20864</xdr:rowOff>
    </xdr:to>
    <xdr:cxnSp macro="">
      <xdr:nvCxnSpPr>
        <xdr:cNvPr id="74" name="直線コネクタ 73"/>
        <xdr:cNvCxnSpPr/>
      </xdr:nvCxnSpPr>
      <xdr:spPr>
        <a:xfrm flipV="1">
          <a:off x="2209800" y="59454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136072</xdr:rowOff>
    </xdr:from>
    <xdr:to>
      <xdr:col>4</xdr:col>
      <xdr:colOff>396875</xdr:colOff>
      <xdr:row>37</xdr:row>
      <xdr:rowOff>66222</xdr:rowOff>
    </xdr:to>
    <xdr:sp macro="" textlink="">
      <xdr:nvSpPr>
        <xdr:cNvPr id="75" name="フローチャート : 判断 74"/>
        <xdr:cNvSpPr/>
      </xdr:nvSpPr>
      <xdr:spPr>
        <a:xfrm>
          <a:off x="3048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50999</xdr:rowOff>
    </xdr:from>
    <xdr:ext cx="762000" cy="259045"/>
    <xdr:sp macro="" textlink="">
      <xdr:nvSpPr>
        <xdr:cNvPr id="76" name="テキスト ボックス 75"/>
        <xdr:cNvSpPr txBox="1"/>
      </xdr:nvSpPr>
      <xdr:spPr>
        <a:xfrm>
          <a:off x="2717800" y="63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20864</xdr:rowOff>
    </xdr:from>
    <xdr:to>
      <xdr:col>3</xdr:col>
      <xdr:colOff>142875</xdr:colOff>
      <xdr:row>35</xdr:row>
      <xdr:rowOff>129722</xdr:rowOff>
    </xdr:to>
    <xdr:cxnSp macro="">
      <xdr:nvCxnSpPr>
        <xdr:cNvPr id="77" name="直線コネクタ 76"/>
        <xdr:cNvCxnSpPr/>
      </xdr:nvCxnSpPr>
      <xdr:spPr>
        <a:xfrm flipV="1">
          <a:off x="1320800" y="6021614"/>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114300</xdr:rowOff>
    </xdr:from>
    <xdr:to>
      <xdr:col>3</xdr:col>
      <xdr:colOff>193675</xdr:colOff>
      <xdr:row>37</xdr:row>
      <xdr:rowOff>44450</xdr:rowOff>
    </xdr:to>
    <xdr:sp macro="" textlink="">
      <xdr:nvSpPr>
        <xdr:cNvPr id="78" name="フローチャート : 判断 77"/>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29227</xdr:rowOff>
    </xdr:from>
    <xdr:ext cx="762000" cy="259045"/>
    <xdr:sp macro="" textlink="">
      <xdr:nvSpPr>
        <xdr:cNvPr id="79" name="テキスト ボックス 78"/>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40822</xdr:rowOff>
    </xdr:from>
    <xdr:to>
      <xdr:col>1</xdr:col>
      <xdr:colOff>676275</xdr:colOff>
      <xdr:row>37</xdr:row>
      <xdr:rowOff>142422</xdr:rowOff>
    </xdr:to>
    <xdr:sp macro="" textlink="">
      <xdr:nvSpPr>
        <xdr:cNvPr id="80" name="フローチャート : 判断 79"/>
        <xdr:cNvSpPr/>
      </xdr:nvSpPr>
      <xdr:spPr>
        <a:xfrm>
          <a:off x="1270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127199</xdr:rowOff>
    </xdr:from>
    <xdr:ext cx="762000" cy="259045"/>
    <xdr:sp macro="" textlink="">
      <xdr:nvSpPr>
        <xdr:cNvPr id="81" name="テキスト ボックス 80"/>
        <xdr:cNvSpPr txBox="1"/>
      </xdr:nvSpPr>
      <xdr:spPr>
        <a:xfrm>
          <a:off x="939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33</xdr:row>
      <xdr:rowOff>149678</xdr:rowOff>
    </xdr:from>
    <xdr:to>
      <xdr:col>7</xdr:col>
      <xdr:colOff>66675</xdr:colOff>
      <xdr:row>34</xdr:row>
      <xdr:rowOff>79828</xdr:rowOff>
    </xdr:to>
    <xdr:sp macro="" textlink="">
      <xdr:nvSpPr>
        <xdr:cNvPr id="87" name="円/楕円 86"/>
        <xdr:cNvSpPr/>
      </xdr:nvSpPr>
      <xdr:spPr>
        <a:xfrm>
          <a:off x="47752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58255</xdr:rowOff>
    </xdr:from>
    <xdr:ext cx="762000" cy="259045"/>
    <xdr:sp macro="" textlink="">
      <xdr:nvSpPr>
        <xdr:cNvPr id="88" name="人件費該当値テキスト"/>
        <xdr:cNvSpPr txBox="1"/>
      </xdr:nvSpPr>
      <xdr:spPr>
        <a:xfrm>
          <a:off x="4914900" y="571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127907</xdr:rowOff>
    </xdr:from>
    <xdr:to>
      <xdr:col>5</xdr:col>
      <xdr:colOff>600075</xdr:colOff>
      <xdr:row>34</xdr:row>
      <xdr:rowOff>58057</xdr:rowOff>
    </xdr:to>
    <xdr:sp macro="" textlink="">
      <xdr:nvSpPr>
        <xdr:cNvPr id="89" name="円/楕円 88"/>
        <xdr:cNvSpPr/>
      </xdr:nvSpPr>
      <xdr:spPr>
        <a:xfrm>
          <a:off x="3937000" y="578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68234</xdr:rowOff>
    </xdr:from>
    <xdr:ext cx="736600" cy="259045"/>
    <xdr:sp macro="" textlink="">
      <xdr:nvSpPr>
        <xdr:cNvPr id="90" name="テキスト ボックス 89"/>
        <xdr:cNvSpPr txBox="1"/>
      </xdr:nvSpPr>
      <xdr:spPr>
        <a:xfrm>
          <a:off x="3606800" y="555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65314</xdr:rowOff>
    </xdr:from>
    <xdr:to>
      <xdr:col>4</xdr:col>
      <xdr:colOff>396875</xdr:colOff>
      <xdr:row>34</xdr:row>
      <xdr:rowOff>166914</xdr:rowOff>
    </xdr:to>
    <xdr:sp macro="" textlink="">
      <xdr:nvSpPr>
        <xdr:cNvPr id="91" name="円/楕円 90"/>
        <xdr:cNvSpPr/>
      </xdr:nvSpPr>
      <xdr:spPr>
        <a:xfrm>
          <a:off x="3048000" y="589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5641</xdr:rowOff>
    </xdr:from>
    <xdr:ext cx="762000" cy="259045"/>
    <xdr:sp macro="" textlink="">
      <xdr:nvSpPr>
        <xdr:cNvPr id="92" name="テキスト ボックス 91"/>
        <xdr:cNvSpPr txBox="1"/>
      </xdr:nvSpPr>
      <xdr:spPr>
        <a:xfrm>
          <a:off x="2717800" y="566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141514</xdr:rowOff>
    </xdr:from>
    <xdr:to>
      <xdr:col>3</xdr:col>
      <xdr:colOff>193675</xdr:colOff>
      <xdr:row>35</xdr:row>
      <xdr:rowOff>71664</xdr:rowOff>
    </xdr:to>
    <xdr:sp macro="" textlink="">
      <xdr:nvSpPr>
        <xdr:cNvPr id="93" name="円/楕円 92"/>
        <xdr:cNvSpPr/>
      </xdr:nvSpPr>
      <xdr:spPr>
        <a:xfrm>
          <a:off x="21590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81841</xdr:rowOff>
    </xdr:from>
    <xdr:ext cx="762000" cy="259045"/>
    <xdr:sp macro="" textlink="">
      <xdr:nvSpPr>
        <xdr:cNvPr id="94" name="テキスト ボックス 93"/>
        <xdr:cNvSpPr txBox="1"/>
      </xdr:nvSpPr>
      <xdr:spPr>
        <a:xfrm>
          <a:off x="1828800" y="57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78922</xdr:rowOff>
    </xdr:from>
    <xdr:to>
      <xdr:col>1</xdr:col>
      <xdr:colOff>676275</xdr:colOff>
      <xdr:row>36</xdr:row>
      <xdr:rowOff>9072</xdr:rowOff>
    </xdr:to>
    <xdr:sp macro="" textlink="">
      <xdr:nvSpPr>
        <xdr:cNvPr id="95" name="円/楕円 94"/>
        <xdr:cNvSpPr/>
      </xdr:nvSpPr>
      <xdr:spPr>
        <a:xfrm>
          <a:off x="1270000" y="60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19249</xdr:rowOff>
    </xdr:from>
    <xdr:ext cx="762000" cy="259045"/>
    <xdr:sp macro="" textlink="">
      <xdr:nvSpPr>
        <xdr:cNvPr id="96" name="テキスト ボックス 95"/>
        <xdr:cNvSpPr txBox="1"/>
      </xdr:nvSpPr>
      <xdr:spPr>
        <a:xfrm>
          <a:off x="939800" y="584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b="0" i="0" baseline="0">
              <a:solidFill>
                <a:schemeClr val="dk1"/>
              </a:solidFill>
              <a:effectLst/>
              <a:latin typeface="+mn-lt"/>
              <a:ea typeface="+mn-ea"/>
              <a:cs typeface="+mn-cs"/>
            </a:rPr>
            <a:t>　物件費が類似団体平均に比べ低いのは、合併当初から財政健全化対策として積極的に事務事業の見直しを実施し歳出削減に努めているためであり、今後も施設管理業務等の見直しにより更なる経費削減を図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110671</xdr:rowOff>
    </xdr:from>
    <xdr:to>
      <xdr:col>24</xdr:col>
      <xdr:colOff>31750</xdr:colOff>
      <xdr:row>21</xdr:row>
      <xdr:rowOff>102507</xdr:rowOff>
    </xdr:to>
    <xdr:cxnSp macro="">
      <xdr:nvCxnSpPr>
        <xdr:cNvPr id="126" name="直線コネクタ 125"/>
        <xdr:cNvCxnSpPr/>
      </xdr:nvCxnSpPr>
      <xdr:spPr>
        <a:xfrm flipV="1">
          <a:off x="16510000" y="21680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74584</xdr:rowOff>
    </xdr:from>
    <xdr:ext cx="762000" cy="259045"/>
    <xdr:sp macro="" textlink="">
      <xdr:nvSpPr>
        <xdr:cNvPr id="127" name="物件費最小値テキスト"/>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628650</xdr:colOff>
      <xdr:row>21</xdr:row>
      <xdr:rowOff>102507</xdr:rowOff>
    </xdr:from>
    <xdr:to>
      <xdr:col>24</xdr:col>
      <xdr:colOff>120650</xdr:colOff>
      <xdr:row>21</xdr:row>
      <xdr:rowOff>102507</xdr:rowOff>
    </xdr:to>
    <xdr:cxnSp macro="">
      <xdr:nvCxnSpPr>
        <xdr:cNvPr id="128" name="直線コネクタ 127"/>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25598</xdr:rowOff>
    </xdr:from>
    <xdr:ext cx="762000" cy="259045"/>
    <xdr:sp macro="" textlink="">
      <xdr:nvSpPr>
        <xdr:cNvPr id="129" name="物件費最大値テキスト"/>
        <xdr:cNvSpPr txBox="1"/>
      </xdr:nvSpPr>
      <xdr:spPr>
        <a:xfrm>
          <a:off x="16598900" y="1911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12</xdr:row>
      <xdr:rowOff>110671</xdr:rowOff>
    </xdr:from>
    <xdr:to>
      <xdr:col>24</xdr:col>
      <xdr:colOff>120650</xdr:colOff>
      <xdr:row>12</xdr:row>
      <xdr:rowOff>110671</xdr:rowOff>
    </xdr:to>
    <xdr:cxnSp macro="">
      <xdr:nvCxnSpPr>
        <xdr:cNvPr id="130" name="直線コネクタ 129"/>
        <xdr:cNvCxnSpPr/>
      </xdr:nvCxnSpPr>
      <xdr:spPr>
        <a:xfrm>
          <a:off x="16421100" y="216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86179</xdr:rowOff>
    </xdr:from>
    <xdr:to>
      <xdr:col>24</xdr:col>
      <xdr:colOff>31750</xdr:colOff>
      <xdr:row>13</xdr:row>
      <xdr:rowOff>118836</xdr:rowOff>
    </xdr:to>
    <xdr:cxnSp macro="">
      <xdr:nvCxnSpPr>
        <xdr:cNvPr id="131" name="直線コネクタ 130"/>
        <xdr:cNvCxnSpPr/>
      </xdr:nvCxnSpPr>
      <xdr:spPr>
        <a:xfrm flipV="1">
          <a:off x="15671800" y="23150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31948</xdr:rowOff>
    </xdr:from>
    <xdr:ext cx="762000" cy="259045"/>
    <xdr:sp macro="" textlink="">
      <xdr:nvSpPr>
        <xdr:cNvPr id="132" name="物件費平均値テキスト"/>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33" name="フローチャート : 判断 132"/>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69850</xdr:rowOff>
    </xdr:from>
    <xdr:to>
      <xdr:col>22</xdr:col>
      <xdr:colOff>565150</xdr:colOff>
      <xdr:row>13</xdr:row>
      <xdr:rowOff>118836</xdr:rowOff>
    </xdr:to>
    <xdr:cxnSp macro="">
      <xdr:nvCxnSpPr>
        <xdr:cNvPr id="134" name="直線コネクタ 133"/>
        <xdr:cNvCxnSpPr/>
      </xdr:nvCxnSpPr>
      <xdr:spPr>
        <a:xfrm>
          <a:off x="14782800" y="229870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35379</xdr:rowOff>
    </xdr:from>
    <xdr:to>
      <xdr:col>22</xdr:col>
      <xdr:colOff>615950</xdr:colOff>
      <xdr:row>15</xdr:row>
      <xdr:rowOff>136979</xdr:rowOff>
    </xdr:to>
    <xdr:sp macro="" textlink="">
      <xdr:nvSpPr>
        <xdr:cNvPr id="135" name="フローチャート : 判断 134"/>
        <xdr:cNvSpPr/>
      </xdr:nvSpPr>
      <xdr:spPr>
        <a:xfrm>
          <a:off x="15621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121756</xdr:rowOff>
    </xdr:from>
    <xdr:ext cx="736600" cy="259045"/>
    <xdr:sp macro="" textlink="">
      <xdr:nvSpPr>
        <xdr:cNvPr id="136" name="テキスト ボックス 135"/>
        <xdr:cNvSpPr txBox="1"/>
      </xdr:nvSpPr>
      <xdr:spPr>
        <a:xfrm>
          <a:off x="15290800" y="2693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53521</xdr:rowOff>
    </xdr:from>
    <xdr:to>
      <xdr:col>21</xdr:col>
      <xdr:colOff>361950</xdr:colOff>
      <xdr:row>13</xdr:row>
      <xdr:rowOff>69850</xdr:rowOff>
    </xdr:to>
    <xdr:cxnSp macro="">
      <xdr:nvCxnSpPr>
        <xdr:cNvPr id="137" name="直線コネクタ 136"/>
        <xdr:cNvCxnSpPr/>
      </xdr:nvCxnSpPr>
      <xdr:spPr>
        <a:xfrm>
          <a:off x="13893800" y="228237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35379</xdr:rowOff>
    </xdr:from>
    <xdr:to>
      <xdr:col>21</xdr:col>
      <xdr:colOff>412750</xdr:colOff>
      <xdr:row>15</xdr:row>
      <xdr:rowOff>136979</xdr:rowOff>
    </xdr:to>
    <xdr:sp macro="" textlink="">
      <xdr:nvSpPr>
        <xdr:cNvPr id="138" name="フローチャート : 判断 137"/>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121756</xdr:rowOff>
    </xdr:from>
    <xdr:ext cx="762000" cy="259045"/>
    <xdr:sp macro="" textlink="">
      <xdr:nvSpPr>
        <xdr:cNvPr id="139" name="テキスト ボックス 138"/>
        <xdr:cNvSpPr txBox="1"/>
      </xdr:nvSpPr>
      <xdr:spPr>
        <a:xfrm>
          <a:off x="14401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143329</xdr:rowOff>
    </xdr:from>
    <xdr:to>
      <xdr:col>20</xdr:col>
      <xdr:colOff>158750</xdr:colOff>
      <xdr:row>13</xdr:row>
      <xdr:rowOff>53521</xdr:rowOff>
    </xdr:to>
    <xdr:cxnSp macro="">
      <xdr:nvCxnSpPr>
        <xdr:cNvPr id="140" name="直線コネクタ 139"/>
        <xdr:cNvCxnSpPr/>
      </xdr:nvCxnSpPr>
      <xdr:spPr>
        <a:xfrm>
          <a:off x="13004800" y="2200729"/>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92529</xdr:rowOff>
    </xdr:from>
    <xdr:to>
      <xdr:col>20</xdr:col>
      <xdr:colOff>209550</xdr:colOff>
      <xdr:row>15</xdr:row>
      <xdr:rowOff>22679</xdr:rowOff>
    </xdr:to>
    <xdr:sp macro="" textlink="">
      <xdr:nvSpPr>
        <xdr:cNvPr id="141" name="フローチャート : 判断 140"/>
        <xdr:cNvSpPr/>
      </xdr:nvSpPr>
      <xdr:spPr>
        <a:xfrm>
          <a:off x="13843000" y="249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7456</xdr:rowOff>
    </xdr:from>
    <xdr:ext cx="762000" cy="259045"/>
    <xdr:sp macro="" textlink="">
      <xdr:nvSpPr>
        <xdr:cNvPr id="142" name="テキスト ボックス 141"/>
        <xdr:cNvSpPr txBox="1"/>
      </xdr:nvSpPr>
      <xdr:spPr>
        <a:xfrm>
          <a:off x="13512800" y="2579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166007</xdr:rowOff>
    </xdr:from>
    <xdr:to>
      <xdr:col>19</xdr:col>
      <xdr:colOff>6350</xdr:colOff>
      <xdr:row>14</xdr:row>
      <xdr:rowOff>96157</xdr:rowOff>
    </xdr:to>
    <xdr:sp macro="" textlink="">
      <xdr:nvSpPr>
        <xdr:cNvPr id="143" name="フローチャート : 判断 142"/>
        <xdr:cNvSpPr/>
      </xdr:nvSpPr>
      <xdr:spPr>
        <a:xfrm>
          <a:off x="12954000" y="239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80934</xdr:rowOff>
    </xdr:from>
    <xdr:ext cx="762000" cy="259045"/>
    <xdr:sp macro="" textlink="">
      <xdr:nvSpPr>
        <xdr:cNvPr id="144" name="テキスト ボックス 143"/>
        <xdr:cNvSpPr txBox="1"/>
      </xdr:nvSpPr>
      <xdr:spPr>
        <a:xfrm>
          <a:off x="12623800" y="248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13</xdr:row>
      <xdr:rowOff>35379</xdr:rowOff>
    </xdr:from>
    <xdr:to>
      <xdr:col>24</xdr:col>
      <xdr:colOff>82550</xdr:colOff>
      <xdr:row>13</xdr:row>
      <xdr:rowOff>136979</xdr:rowOff>
    </xdr:to>
    <xdr:sp macro="" textlink="">
      <xdr:nvSpPr>
        <xdr:cNvPr id="150" name="円/楕円 149"/>
        <xdr:cNvSpPr/>
      </xdr:nvSpPr>
      <xdr:spPr>
        <a:xfrm>
          <a:off x="16459200" y="226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51906</xdr:rowOff>
    </xdr:from>
    <xdr:ext cx="762000" cy="259045"/>
    <xdr:sp macro="" textlink="">
      <xdr:nvSpPr>
        <xdr:cNvPr id="151" name="物件費該当値テキスト"/>
        <xdr:cNvSpPr txBox="1"/>
      </xdr:nvSpPr>
      <xdr:spPr>
        <a:xfrm>
          <a:off x="16598900" y="2109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68036</xdr:rowOff>
    </xdr:from>
    <xdr:to>
      <xdr:col>22</xdr:col>
      <xdr:colOff>615950</xdr:colOff>
      <xdr:row>13</xdr:row>
      <xdr:rowOff>169636</xdr:rowOff>
    </xdr:to>
    <xdr:sp macro="" textlink="">
      <xdr:nvSpPr>
        <xdr:cNvPr id="152" name="円/楕円 151"/>
        <xdr:cNvSpPr/>
      </xdr:nvSpPr>
      <xdr:spPr>
        <a:xfrm>
          <a:off x="15621000" y="229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8363</xdr:rowOff>
    </xdr:from>
    <xdr:ext cx="736600" cy="259045"/>
    <xdr:sp macro="" textlink="">
      <xdr:nvSpPr>
        <xdr:cNvPr id="153" name="テキスト ボックス 152"/>
        <xdr:cNvSpPr txBox="1"/>
      </xdr:nvSpPr>
      <xdr:spPr>
        <a:xfrm>
          <a:off x="15290800" y="2065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19050</xdr:rowOff>
    </xdr:from>
    <xdr:to>
      <xdr:col>21</xdr:col>
      <xdr:colOff>412750</xdr:colOff>
      <xdr:row>13</xdr:row>
      <xdr:rowOff>120650</xdr:rowOff>
    </xdr:to>
    <xdr:sp macro="" textlink="">
      <xdr:nvSpPr>
        <xdr:cNvPr id="154" name="円/楕円 153"/>
        <xdr:cNvSpPr/>
      </xdr:nvSpPr>
      <xdr:spPr>
        <a:xfrm>
          <a:off x="14732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130827</xdr:rowOff>
    </xdr:from>
    <xdr:ext cx="762000" cy="259045"/>
    <xdr:sp macro="" textlink="">
      <xdr:nvSpPr>
        <xdr:cNvPr id="155" name="テキスト ボックス 154"/>
        <xdr:cNvSpPr txBox="1"/>
      </xdr:nvSpPr>
      <xdr:spPr>
        <a:xfrm>
          <a:off x="14401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2721</xdr:rowOff>
    </xdr:from>
    <xdr:to>
      <xdr:col>20</xdr:col>
      <xdr:colOff>209550</xdr:colOff>
      <xdr:row>13</xdr:row>
      <xdr:rowOff>104321</xdr:rowOff>
    </xdr:to>
    <xdr:sp macro="" textlink="">
      <xdr:nvSpPr>
        <xdr:cNvPr id="156" name="円/楕円 155"/>
        <xdr:cNvSpPr/>
      </xdr:nvSpPr>
      <xdr:spPr>
        <a:xfrm>
          <a:off x="13843000" y="223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114498</xdr:rowOff>
    </xdr:from>
    <xdr:ext cx="762000" cy="259045"/>
    <xdr:sp macro="" textlink="">
      <xdr:nvSpPr>
        <xdr:cNvPr id="157" name="テキスト ボックス 156"/>
        <xdr:cNvSpPr txBox="1"/>
      </xdr:nvSpPr>
      <xdr:spPr>
        <a:xfrm>
          <a:off x="13512800" y="2000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92529</xdr:rowOff>
    </xdr:from>
    <xdr:to>
      <xdr:col>19</xdr:col>
      <xdr:colOff>6350</xdr:colOff>
      <xdr:row>13</xdr:row>
      <xdr:rowOff>22679</xdr:rowOff>
    </xdr:to>
    <xdr:sp macro="" textlink="">
      <xdr:nvSpPr>
        <xdr:cNvPr id="158" name="円/楕円 157"/>
        <xdr:cNvSpPr/>
      </xdr:nvSpPr>
      <xdr:spPr>
        <a:xfrm>
          <a:off x="12954000" y="214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32856</xdr:rowOff>
    </xdr:from>
    <xdr:ext cx="762000" cy="259045"/>
    <xdr:sp macro="" textlink="">
      <xdr:nvSpPr>
        <xdr:cNvPr id="159" name="テキスト ボックス 158"/>
        <xdr:cNvSpPr txBox="1"/>
      </xdr:nvSpPr>
      <xdr:spPr>
        <a:xfrm>
          <a:off x="12623800" y="191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b="0" i="0" baseline="0">
              <a:solidFill>
                <a:schemeClr val="dk1"/>
              </a:solidFill>
              <a:effectLst/>
              <a:latin typeface="+mn-lt"/>
              <a:ea typeface="+mn-ea"/>
              <a:cs typeface="+mn-cs"/>
            </a:rPr>
            <a:t>　扶助費に係る経常収支比率は類似団体平均を下回っているが、</a:t>
          </a:r>
          <a:r>
            <a:rPr lang="ja-JP" altLang="en-US" sz="1300" b="0" i="0" baseline="0">
              <a:solidFill>
                <a:schemeClr val="dk1"/>
              </a:solidFill>
              <a:effectLst/>
              <a:latin typeface="+mn-lt"/>
              <a:ea typeface="+mn-ea"/>
              <a:cs typeface="+mn-cs"/>
            </a:rPr>
            <a:t>保育</a:t>
          </a:r>
          <a:r>
            <a:rPr lang="ja-JP" altLang="ja-JP" sz="1300" b="0" i="0" baseline="0">
              <a:solidFill>
                <a:schemeClr val="dk1"/>
              </a:solidFill>
              <a:effectLst/>
              <a:latin typeface="+mn-lt"/>
              <a:ea typeface="+mn-ea"/>
              <a:cs typeface="+mn-cs"/>
            </a:rPr>
            <a:t>給付費が増加してきているため、個々の事業内容等を精査し、適正化に努める。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61</xdr:row>
      <xdr:rowOff>69850</xdr:rowOff>
    </xdr:to>
    <xdr:cxnSp macro="">
      <xdr:nvCxnSpPr>
        <xdr:cNvPr id="189" name="直線コネクタ 188"/>
        <xdr:cNvCxnSpPr/>
      </xdr:nvCxnSpPr>
      <xdr:spPr>
        <a:xfrm flipV="1">
          <a:off x="4826000" y="91893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90"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91" name="直線コネクタ 190"/>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92"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93" name="直線コネクタ 192"/>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55</xdr:row>
      <xdr:rowOff>151493</xdr:rowOff>
    </xdr:to>
    <xdr:cxnSp macro="">
      <xdr:nvCxnSpPr>
        <xdr:cNvPr id="194" name="直線コネクタ 193"/>
        <xdr:cNvCxnSpPr/>
      </xdr:nvCxnSpPr>
      <xdr:spPr>
        <a:xfrm>
          <a:off x="3987800" y="9271000"/>
          <a:ext cx="8382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5"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6" name="フローチャート : 判断 195"/>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78015</xdr:rowOff>
    </xdr:to>
    <xdr:cxnSp macro="">
      <xdr:nvCxnSpPr>
        <xdr:cNvPr id="197" name="直線コネクタ 196"/>
        <xdr:cNvCxnSpPr/>
      </xdr:nvCxnSpPr>
      <xdr:spPr>
        <a:xfrm flipV="1">
          <a:off x="3098800" y="92710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8" name="フローチャート : 判断 197"/>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99" name="テキスト ボックス 198"/>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45357</xdr:rowOff>
    </xdr:from>
    <xdr:to>
      <xdr:col>4</xdr:col>
      <xdr:colOff>346075</xdr:colOff>
      <xdr:row>54</xdr:row>
      <xdr:rowOff>78015</xdr:rowOff>
    </xdr:to>
    <xdr:cxnSp macro="">
      <xdr:nvCxnSpPr>
        <xdr:cNvPr id="200" name="直線コネクタ 199"/>
        <xdr:cNvCxnSpPr/>
      </xdr:nvCxnSpPr>
      <xdr:spPr>
        <a:xfrm>
          <a:off x="2209800" y="9303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117022</xdr:rowOff>
    </xdr:from>
    <xdr:to>
      <xdr:col>4</xdr:col>
      <xdr:colOff>396875</xdr:colOff>
      <xdr:row>56</xdr:row>
      <xdr:rowOff>47172</xdr:rowOff>
    </xdr:to>
    <xdr:sp macro="" textlink="">
      <xdr:nvSpPr>
        <xdr:cNvPr id="201" name="フローチャート : 判断 200"/>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31949</xdr:rowOff>
    </xdr:from>
    <xdr:ext cx="762000" cy="259045"/>
    <xdr:sp macro="" textlink="">
      <xdr:nvSpPr>
        <xdr:cNvPr id="202" name="テキスト ボックス 201"/>
        <xdr:cNvSpPr txBox="1"/>
      </xdr:nvSpPr>
      <xdr:spPr>
        <a:xfrm>
          <a:off x="2717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45357</xdr:rowOff>
    </xdr:from>
    <xdr:to>
      <xdr:col>3</xdr:col>
      <xdr:colOff>142875</xdr:colOff>
      <xdr:row>54</xdr:row>
      <xdr:rowOff>78015</xdr:rowOff>
    </xdr:to>
    <xdr:cxnSp macro="">
      <xdr:nvCxnSpPr>
        <xdr:cNvPr id="203" name="直線コネクタ 202"/>
        <xdr:cNvCxnSpPr/>
      </xdr:nvCxnSpPr>
      <xdr:spPr>
        <a:xfrm flipV="1">
          <a:off x="1320800" y="9303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204" name="フローチャート : 判断 203"/>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170742</xdr:rowOff>
    </xdr:from>
    <xdr:ext cx="762000" cy="259045"/>
    <xdr:sp macro="" textlink="">
      <xdr:nvSpPr>
        <xdr:cNvPr id="205" name="テキスト ボックス 204"/>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35378</xdr:rowOff>
    </xdr:from>
    <xdr:to>
      <xdr:col>1</xdr:col>
      <xdr:colOff>676275</xdr:colOff>
      <xdr:row>55</xdr:row>
      <xdr:rowOff>136978</xdr:rowOff>
    </xdr:to>
    <xdr:sp macro="" textlink="">
      <xdr:nvSpPr>
        <xdr:cNvPr id="206" name="フローチャート : 判断 205"/>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121755</xdr:rowOff>
    </xdr:from>
    <xdr:ext cx="762000" cy="259045"/>
    <xdr:sp macro="" textlink="">
      <xdr:nvSpPr>
        <xdr:cNvPr id="207" name="テキスト ボックス 206"/>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213" name="円/楕円 212"/>
        <xdr:cNvSpPr/>
      </xdr:nvSpPr>
      <xdr:spPr>
        <a:xfrm>
          <a:off x="4775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117220</xdr:rowOff>
    </xdr:from>
    <xdr:ext cx="762000" cy="259045"/>
    <xdr:sp macro="" textlink="">
      <xdr:nvSpPr>
        <xdr:cNvPr id="214" name="扶助費該当値テキスト"/>
        <xdr:cNvSpPr txBox="1"/>
      </xdr:nvSpPr>
      <xdr:spPr>
        <a:xfrm>
          <a:off x="49149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133350</xdr:rowOff>
    </xdr:from>
    <xdr:to>
      <xdr:col>5</xdr:col>
      <xdr:colOff>600075</xdr:colOff>
      <xdr:row>54</xdr:row>
      <xdr:rowOff>63500</xdr:rowOff>
    </xdr:to>
    <xdr:sp macro="" textlink="">
      <xdr:nvSpPr>
        <xdr:cNvPr id="215" name="円/楕円 214"/>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73677</xdr:rowOff>
    </xdr:from>
    <xdr:ext cx="736600" cy="259045"/>
    <xdr:sp macro="" textlink="">
      <xdr:nvSpPr>
        <xdr:cNvPr id="216" name="テキスト ボックス 215"/>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27215</xdr:rowOff>
    </xdr:from>
    <xdr:to>
      <xdr:col>4</xdr:col>
      <xdr:colOff>396875</xdr:colOff>
      <xdr:row>54</xdr:row>
      <xdr:rowOff>128815</xdr:rowOff>
    </xdr:to>
    <xdr:sp macro="" textlink="">
      <xdr:nvSpPr>
        <xdr:cNvPr id="217" name="円/楕円 216"/>
        <xdr:cNvSpPr/>
      </xdr:nvSpPr>
      <xdr:spPr>
        <a:xfrm>
          <a:off x="3048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138992</xdr:rowOff>
    </xdr:from>
    <xdr:ext cx="762000" cy="259045"/>
    <xdr:sp macro="" textlink="">
      <xdr:nvSpPr>
        <xdr:cNvPr id="218" name="テキスト ボックス 217"/>
        <xdr:cNvSpPr txBox="1"/>
      </xdr:nvSpPr>
      <xdr:spPr>
        <a:xfrm>
          <a:off x="2717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166007</xdr:rowOff>
    </xdr:from>
    <xdr:to>
      <xdr:col>3</xdr:col>
      <xdr:colOff>193675</xdr:colOff>
      <xdr:row>54</xdr:row>
      <xdr:rowOff>96157</xdr:rowOff>
    </xdr:to>
    <xdr:sp macro="" textlink="">
      <xdr:nvSpPr>
        <xdr:cNvPr id="219" name="円/楕円 218"/>
        <xdr:cNvSpPr/>
      </xdr:nvSpPr>
      <xdr:spPr>
        <a:xfrm>
          <a:off x="2159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106334</xdr:rowOff>
    </xdr:from>
    <xdr:ext cx="762000" cy="259045"/>
    <xdr:sp macro="" textlink="">
      <xdr:nvSpPr>
        <xdr:cNvPr id="220" name="テキスト ボックス 219"/>
        <xdr:cNvSpPr txBox="1"/>
      </xdr:nvSpPr>
      <xdr:spPr>
        <a:xfrm>
          <a:off x="1828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27215</xdr:rowOff>
    </xdr:from>
    <xdr:to>
      <xdr:col>1</xdr:col>
      <xdr:colOff>676275</xdr:colOff>
      <xdr:row>54</xdr:row>
      <xdr:rowOff>128815</xdr:rowOff>
    </xdr:to>
    <xdr:sp macro="" textlink="">
      <xdr:nvSpPr>
        <xdr:cNvPr id="221" name="円/楕円 220"/>
        <xdr:cNvSpPr/>
      </xdr:nvSpPr>
      <xdr:spPr>
        <a:xfrm>
          <a:off x="1270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138992</xdr:rowOff>
    </xdr:from>
    <xdr:ext cx="762000" cy="259045"/>
    <xdr:sp macro="" textlink="">
      <xdr:nvSpPr>
        <xdr:cNvPr id="222" name="テキスト ボックス 221"/>
        <xdr:cNvSpPr txBox="1"/>
      </xdr:nvSpPr>
      <xdr:spPr>
        <a:xfrm>
          <a:off x="939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　施設の老朽化による修繕料の増、下水道事業会計の公債費償還金の増などによる繰出金も増額になってきていることから、施設の統廃合などを十分検討したうえでの整備･解体、各種介護予防事業の実施強化、また下水道未加入者の加入促進及び使用料の適正化などにより事業費の軽減を図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7" name="直線コネクタ 23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8" name="テキスト ボックス 23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9" name="直線コネクタ 23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40" name="テキスト ボックス 23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41" name="直線コネクタ 24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42" name="テキスト ボックス 24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3" name="直線コネクタ 24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4" name="テキスト ボックス 24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5" name="直線コネクタ 24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6" name="テキスト ボックス 24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7" name="直線コネクタ 24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8" name="テキスト ボックス 24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110672</xdr:rowOff>
    </xdr:from>
    <xdr:to>
      <xdr:col>24</xdr:col>
      <xdr:colOff>31750</xdr:colOff>
      <xdr:row>61</xdr:row>
      <xdr:rowOff>86178</xdr:rowOff>
    </xdr:to>
    <xdr:cxnSp macro="">
      <xdr:nvCxnSpPr>
        <xdr:cNvPr id="252" name="直線コネクタ 251"/>
        <xdr:cNvCxnSpPr/>
      </xdr:nvCxnSpPr>
      <xdr:spPr>
        <a:xfrm flipV="1">
          <a:off x="16510000" y="9026072"/>
          <a:ext cx="0" cy="1518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58255</xdr:rowOff>
    </xdr:from>
    <xdr:ext cx="762000" cy="259045"/>
    <xdr:sp macro="" textlink="">
      <xdr:nvSpPr>
        <xdr:cNvPr id="253" name="その他最小値テキスト"/>
        <xdr:cNvSpPr txBox="1"/>
      </xdr:nvSpPr>
      <xdr:spPr>
        <a:xfrm>
          <a:off x="16598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61</xdr:row>
      <xdr:rowOff>86178</xdr:rowOff>
    </xdr:from>
    <xdr:to>
      <xdr:col>24</xdr:col>
      <xdr:colOff>120650</xdr:colOff>
      <xdr:row>61</xdr:row>
      <xdr:rowOff>86178</xdr:rowOff>
    </xdr:to>
    <xdr:cxnSp macro="">
      <xdr:nvCxnSpPr>
        <xdr:cNvPr id="254" name="直線コネクタ 253"/>
        <xdr:cNvCxnSpPr/>
      </xdr:nvCxnSpPr>
      <xdr:spPr>
        <a:xfrm>
          <a:off x="16421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25599</xdr:rowOff>
    </xdr:from>
    <xdr:ext cx="762000" cy="259045"/>
    <xdr:sp macro="" textlink="">
      <xdr:nvSpPr>
        <xdr:cNvPr id="255" name="その他最大値テキスト"/>
        <xdr:cNvSpPr txBox="1"/>
      </xdr:nvSpPr>
      <xdr:spPr>
        <a:xfrm>
          <a:off x="16598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52</xdr:row>
      <xdr:rowOff>110672</xdr:rowOff>
    </xdr:from>
    <xdr:to>
      <xdr:col>24</xdr:col>
      <xdr:colOff>120650</xdr:colOff>
      <xdr:row>52</xdr:row>
      <xdr:rowOff>110672</xdr:rowOff>
    </xdr:to>
    <xdr:cxnSp macro="">
      <xdr:nvCxnSpPr>
        <xdr:cNvPr id="256" name="直線コネクタ 255"/>
        <xdr:cNvCxnSpPr/>
      </xdr:nvCxnSpPr>
      <xdr:spPr>
        <a:xfrm>
          <a:off x="16421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94343</xdr:rowOff>
    </xdr:from>
    <xdr:to>
      <xdr:col>24</xdr:col>
      <xdr:colOff>31750</xdr:colOff>
      <xdr:row>57</xdr:row>
      <xdr:rowOff>102507</xdr:rowOff>
    </xdr:to>
    <xdr:cxnSp macro="">
      <xdr:nvCxnSpPr>
        <xdr:cNvPr id="257" name="直線コネクタ 256"/>
        <xdr:cNvCxnSpPr/>
      </xdr:nvCxnSpPr>
      <xdr:spPr>
        <a:xfrm>
          <a:off x="15671800" y="9695543"/>
          <a:ext cx="8382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158042</xdr:rowOff>
    </xdr:from>
    <xdr:ext cx="762000" cy="259045"/>
    <xdr:sp macro="" textlink="">
      <xdr:nvSpPr>
        <xdr:cNvPr id="258" name="その他平均値テキスト"/>
        <xdr:cNvSpPr txBox="1"/>
      </xdr:nvSpPr>
      <xdr:spPr>
        <a:xfrm>
          <a:off x="16598900" y="9587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141515</xdr:rowOff>
    </xdr:from>
    <xdr:to>
      <xdr:col>24</xdr:col>
      <xdr:colOff>82550</xdr:colOff>
      <xdr:row>57</xdr:row>
      <xdr:rowOff>71665</xdr:rowOff>
    </xdr:to>
    <xdr:sp macro="" textlink="">
      <xdr:nvSpPr>
        <xdr:cNvPr id="259" name="フローチャート : 判断 258"/>
        <xdr:cNvSpPr/>
      </xdr:nvSpPr>
      <xdr:spPr>
        <a:xfrm>
          <a:off x="16459200" y="97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94343</xdr:rowOff>
    </xdr:from>
    <xdr:to>
      <xdr:col>22</xdr:col>
      <xdr:colOff>565150</xdr:colOff>
      <xdr:row>57</xdr:row>
      <xdr:rowOff>37193</xdr:rowOff>
    </xdr:to>
    <xdr:cxnSp macro="">
      <xdr:nvCxnSpPr>
        <xdr:cNvPr id="260" name="直線コネクタ 259"/>
        <xdr:cNvCxnSpPr/>
      </xdr:nvCxnSpPr>
      <xdr:spPr>
        <a:xfrm flipV="1">
          <a:off x="14782800" y="96955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10885</xdr:rowOff>
    </xdr:from>
    <xdr:to>
      <xdr:col>22</xdr:col>
      <xdr:colOff>615950</xdr:colOff>
      <xdr:row>56</xdr:row>
      <xdr:rowOff>112485</xdr:rowOff>
    </xdr:to>
    <xdr:sp macro="" textlink="">
      <xdr:nvSpPr>
        <xdr:cNvPr id="261" name="フローチャート : 判断 260"/>
        <xdr:cNvSpPr/>
      </xdr:nvSpPr>
      <xdr:spPr>
        <a:xfrm>
          <a:off x="15621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122662</xdr:rowOff>
    </xdr:from>
    <xdr:ext cx="736600" cy="259045"/>
    <xdr:sp macro="" textlink="">
      <xdr:nvSpPr>
        <xdr:cNvPr id="262" name="テキスト ボックス 261"/>
        <xdr:cNvSpPr txBox="1"/>
      </xdr:nvSpPr>
      <xdr:spPr>
        <a:xfrm>
          <a:off x="15290800" y="938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xdr:rowOff>
    </xdr:from>
    <xdr:to>
      <xdr:col>21</xdr:col>
      <xdr:colOff>361950</xdr:colOff>
      <xdr:row>57</xdr:row>
      <xdr:rowOff>37193</xdr:rowOff>
    </xdr:to>
    <xdr:cxnSp macro="">
      <xdr:nvCxnSpPr>
        <xdr:cNvPr id="263" name="直線コネクタ 262"/>
        <xdr:cNvCxnSpPr/>
      </xdr:nvCxnSpPr>
      <xdr:spPr>
        <a:xfrm>
          <a:off x="13893800" y="96139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43543</xdr:rowOff>
    </xdr:from>
    <xdr:to>
      <xdr:col>21</xdr:col>
      <xdr:colOff>412750</xdr:colOff>
      <xdr:row>56</xdr:row>
      <xdr:rowOff>145143</xdr:rowOff>
    </xdr:to>
    <xdr:sp macro="" textlink="">
      <xdr:nvSpPr>
        <xdr:cNvPr id="264" name="フローチャート : 判断 263"/>
        <xdr:cNvSpPr/>
      </xdr:nvSpPr>
      <xdr:spPr>
        <a:xfrm>
          <a:off x="14732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155320</xdr:rowOff>
    </xdr:from>
    <xdr:ext cx="762000" cy="259045"/>
    <xdr:sp macro="" textlink="">
      <xdr:nvSpPr>
        <xdr:cNvPr id="265" name="テキスト ボックス 264"/>
        <xdr:cNvSpPr txBox="1"/>
      </xdr:nvSpPr>
      <xdr:spPr>
        <a:xfrm>
          <a:off x="14401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xdr:rowOff>
    </xdr:from>
    <xdr:to>
      <xdr:col>20</xdr:col>
      <xdr:colOff>158750</xdr:colOff>
      <xdr:row>56</xdr:row>
      <xdr:rowOff>12700</xdr:rowOff>
    </xdr:to>
    <xdr:cxnSp macro="">
      <xdr:nvCxnSpPr>
        <xdr:cNvPr id="266" name="直線コネクタ 265"/>
        <xdr:cNvCxnSpPr/>
      </xdr:nvCxnSpPr>
      <xdr:spPr>
        <a:xfrm>
          <a:off x="13004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133350</xdr:rowOff>
    </xdr:from>
    <xdr:to>
      <xdr:col>20</xdr:col>
      <xdr:colOff>209550</xdr:colOff>
      <xdr:row>56</xdr:row>
      <xdr:rowOff>63500</xdr:rowOff>
    </xdr:to>
    <xdr:sp macro="" textlink="">
      <xdr:nvSpPr>
        <xdr:cNvPr id="267" name="フローチャート : 判断 266"/>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73677</xdr:rowOff>
    </xdr:from>
    <xdr:ext cx="762000" cy="259045"/>
    <xdr:sp macro="" textlink="">
      <xdr:nvSpPr>
        <xdr:cNvPr id="268" name="テキスト ボックス 267"/>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100693</xdr:rowOff>
    </xdr:from>
    <xdr:to>
      <xdr:col>19</xdr:col>
      <xdr:colOff>6350</xdr:colOff>
      <xdr:row>56</xdr:row>
      <xdr:rowOff>30843</xdr:rowOff>
    </xdr:to>
    <xdr:sp macro="" textlink="">
      <xdr:nvSpPr>
        <xdr:cNvPr id="269" name="フローチャート : 判断 268"/>
        <xdr:cNvSpPr/>
      </xdr:nvSpPr>
      <xdr:spPr>
        <a:xfrm>
          <a:off x="12954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41020</xdr:rowOff>
    </xdr:from>
    <xdr:ext cx="762000" cy="259045"/>
    <xdr:sp macro="" textlink="">
      <xdr:nvSpPr>
        <xdr:cNvPr id="270" name="テキスト ボックス 269"/>
        <xdr:cNvSpPr txBox="1"/>
      </xdr:nvSpPr>
      <xdr:spPr>
        <a:xfrm>
          <a:off x="12623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51707</xdr:rowOff>
    </xdr:from>
    <xdr:to>
      <xdr:col>24</xdr:col>
      <xdr:colOff>82550</xdr:colOff>
      <xdr:row>57</xdr:row>
      <xdr:rowOff>153307</xdr:rowOff>
    </xdr:to>
    <xdr:sp macro="" textlink="">
      <xdr:nvSpPr>
        <xdr:cNvPr id="276" name="円/楕円 275"/>
        <xdr:cNvSpPr/>
      </xdr:nvSpPr>
      <xdr:spPr>
        <a:xfrm>
          <a:off x="16459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23784</xdr:rowOff>
    </xdr:from>
    <xdr:ext cx="762000" cy="259045"/>
    <xdr:sp macro="" textlink="">
      <xdr:nvSpPr>
        <xdr:cNvPr id="277" name="その他該当値テキスト"/>
        <xdr:cNvSpPr txBox="1"/>
      </xdr:nvSpPr>
      <xdr:spPr>
        <a:xfrm>
          <a:off x="165989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43543</xdr:rowOff>
    </xdr:from>
    <xdr:to>
      <xdr:col>22</xdr:col>
      <xdr:colOff>615950</xdr:colOff>
      <xdr:row>56</xdr:row>
      <xdr:rowOff>145143</xdr:rowOff>
    </xdr:to>
    <xdr:sp macro="" textlink="">
      <xdr:nvSpPr>
        <xdr:cNvPr id="278" name="円/楕円 277"/>
        <xdr:cNvSpPr/>
      </xdr:nvSpPr>
      <xdr:spPr>
        <a:xfrm>
          <a:off x="15621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129920</xdr:rowOff>
    </xdr:from>
    <xdr:ext cx="736600" cy="259045"/>
    <xdr:sp macro="" textlink="">
      <xdr:nvSpPr>
        <xdr:cNvPr id="279" name="テキスト ボックス 278"/>
        <xdr:cNvSpPr txBox="1"/>
      </xdr:nvSpPr>
      <xdr:spPr>
        <a:xfrm>
          <a:off x="15290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157843</xdr:rowOff>
    </xdr:from>
    <xdr:to>
      <xdr:col>21</xdr:col>
      <xdr:colOff>412750</xdr:colOff>
      <xdr:row>57</xdr:row>
      <xdr:rowOff>87993</xdr:rowOff>
    </xdr:to>
    <xdr:sp macro="" textlink="">
      <xdr:nvSpPr>
        <xdr:cNvPr id="280" name="円/楕円 279"/>
        <xdr:cNvSpPr/>
      </xdr:nvSpPr>
      <xdr:spPr>
        <a:xfrm>
          <a:off x="14732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72770</xdr:rowOff>
    </xdr:from>
    <xdr:ext cx="762000" cy="259045"/>
    <xdr:sp macro="" textlink="">
      <xdr:nvSpPr>
        <xdr:cNvPr id="281" name="テキスト ボックス 280"/>
        <xdr:cNvSpPr txBox="1"/>
      </xdr:nvSpPr>
      <xdr:spPr>
        <a:xfrm>
          <a:off x="14401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133350</xdr:rowOff>
    </xdr:from>
    <xdr:to>
      <xdr:col>20</xdr:col>
      <xdr:colOff>209550</xdr:colOff>
      <xdr:row>56</xdr:row>
      <xdr:rowOff>63500</xdr:rowOff>
    </xdr:to>
    <xdr:sp macro="" textlink="">
      <xdr:nvSpPr>
        <xdr:cNvPr id="282" name="円/楕円 281"/>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48277</xdr:rowOff>
    </xdr:from>
    <xdr:ext cx="762000" cy="259045"/>
    <xdr:sp macro="" textlink="">
      <xdr:nvSpPr>
        <xdr:cNvPr id="283" name="テキスト ボックス 282"/>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84" name="円/楕円 283"/>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48277</xdr:rowOff>
    </xdr:from>
    <xdr:ext cx="762000" cy="259045"/>
    <xdr:sp macro="" textlink="">
      <xdr:nvSpPr>
        <xdr:cNvPr id="285" name="テキスト ボックス 284"/>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b="0" i="0" baseline="0">
              <a:solidFill>
                <a:schemeClr val="dk1"/>
              </a:solidFill>
              <a:effectLst/>
              <a:latin typeface="+mn-lt"/>
              <a:ea typeface="+mn-ea"/>
              <a:cs typeface="+mn-cs"/>
            </a:rPr>
            <a:t>　集中改革プランに基づいた各種団体の統廃合実施により補助金等の額は減額になっている。今後は更に事業実績報告書などを基に適正な事業を行っているか事業内容の確認等を行い、不適当な補助金は減額や廃止を行い一層の改善を図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300" name="直線コネクタ 29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301" name="テキスト ボックス 30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302" name="直線コネクタ 30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303" name="テキスト ボックス 30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4" name="直線コネクタ 30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5" name="テキスト ボックス 30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6" name="直線コネクタ 30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7" name="テキスト ボックス 30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8" name="直線コネクタ 30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9" name="テキスト ボックス 30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10" name="直線コネクタ 30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11" name="テキスト ボックス 31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12" name="直線コネクタ 31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13" name="テキスト ボックス 31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37193</xdr:rowOff>
    </xdr:from>
    <xdr:to>
      <xdr:col>24</xdr:col>
      <xdr:colOff>31750</xdr:colOff>
      <xdr:row>42</xdr:row>
      <xdr:rowOff>83457</xdr:rowOff>
    </xdr:to>
    <xdr:cxnSp macro="">
      <xdr:nvCxnSpPr>
        <xdr:cNvPr id="315" name="直線コネクタ 314"/>
        <xdr:cNvCxnSpPr/>
      </xdr:nvCxnSpPr>
      <xdr:spPr>
        <a:xfrm flipV="1">
          <a:off x="16510000" y="5695043"/>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55534</xdr:rowOff>
    </xdr:from>
    <xdr:ext cx="762000" cy="259045"/>
    <xdr:sp macro="" textlink="">
      <xdr:nvSpPr>
        <xdr:cNvPr id="316" name="補助費等最小値テキスト"/>
        <xdr:cNvSpPr txBox="1"/>
      </xdr:nvSpPr>
      <xdr:spPr>
        <a:xfrm>
          <a:off x="16598900" y="72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23</xdr:col>
      <xdr:colOff>628650</xdr:colOff>
      <xdr:row>42</xdr:row>
      <xdr:rowOff>83457</xdr:rowOff>
    </xdr:from>
    <xdr:to>
      <xdr:col>24</xdr:col>
      <xdr:colOff>120650</xdr:colOff>
      <xdr:row>42</xdr:row>
      <xdr:rowOff>83457</xdr:rowOff>
    </xdr:to>
    <xdr:cxnSp macro="">
      <xdr:nvCxnSpPr>
        <xdr:cNvPr id="317" name="直線コネクタ 316"/>
        <xdr:cNvCxnSpPr/>
      </xdr:nvCxnSpPr>
      <xdr:spPr>
        <a:xfrm>
          <a:off x="16421100" y="72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123570</xdr:rowOff>
    </xdr:from>
    <xdr:ext cx="762000" cy="259045"/>
    <xdr:sp macro="" textlink="">
      <xdr:nvSpPr>
        <xdr:cNvPr id="318" name="補助費等最大値テキスト"/>
        <xdr:cNvSpPr txBox="1"/>
      </xdr:nvSpPr>
      <xdr:spPr>
        <a:xfrm>
          <a:off x="16598900" y="543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33</xdr:row>
      <xdr:rowOff>37193</xdr:rowOff>
    </xdr:from>
    <xdr:to>
      <xdr:col>24</xdr:col>
      <xdr:colOff>120650</xdr:colOff>
      <xdr:row>33</xdr:row>
      <xdr:rowOff>37193</xdr:rowOff>
    </xdr:to>
    <xdr:cxnSp macro="">
      <xdr:nvCxnSpPr>
        <xdr:cNvPr id="319" name="直線コネクタ 318"/>
        <xdr:cNvCxnSpPr/>
      </xdr:nvCxnSpPr>
      <xdr:spPr>
        <a:xfrm>
          <a:off x="16421100" y="569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48078</xdr:rowOff>
    </xdr:from>
    <xdr:to>
      <xdr:col>24</xdr:col>
      <xdr:colOff>31750</xdr:colOff>
      <xdr:row>37</xdr:row>
      <xdr:rowOff>146050</xdr:rowOff>
    </xdr:to>
    <xdr:cxnSp macro="">
      <xdr:nvCxnSpPr>
        <xdr:cNvPr id="320" name="直線コネクタ 319"/>
        <xdr:cNvCxnSpPr/>
      </xdr:nvCxnSpPr>
      <xdr:spPr>
        <a:xfrm>
          <a:off x="15671800" y="6391728"/>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90005</xdr:rowOff>
    </xdr:from>
    <xdr:ext cx="762000" cy="259045"/>
    <xdr:sp macro="" textlink="">
      <xdr:nvSpPr>
        <xdr:cNvPr id="321" name="補助費等平均値テキスト"/>
        <xdr:cNvSpPr txBox="1"/>
      </xdr:nvSpPr>
      <xdr:spPr>
        <a:xfrm>
          <a:off x="16598900" y="6262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73478</xdr:rowOff>
    </xdr:from>
    <xdr:to>
      <xdr:col>24</xdr:col>
      <xdr:colOff>82550</xdr:colOff>
      <xdr:row>38</xdr:row>
      <xdr:rowOff>3628</xdr:rowOff>
    </xdr:to>
    <xdr:sp macro="" textlink="">
      <xdr:nvSpPr>
        <xdr:cNvPr id="322" name="フローチャート : 判断 321"/>
        <xdr:cNvSpPr/>
      </xdr:nvSpPr>
      <xdr:spPr>
        <a:xfrm>
          <a:off x="164592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99786</xdr:rowOff>
    </xdr:from>
    <xdr:to>
      <xdr:col>22</xdr:col>
      <xdr:colOff>565150</xdr:colOff>
      <xdr:row>37</xdr:row>
      <xdr:rowOff>48078</xdr:rowOff>
    </xdr:to>
    <xdr:cxnSp macro="">
      <xdr:nvCxnSpPr>
        <xdr:cNvPr id="323" name="直線コネクタ 322"/>
        <xdr:cNvCxnSpPr/>
      </xdr:nvCxnSpPr>
      <xdr:spPr>
        <a:xfrm>
          <a:off x="14782800" y="6271986"/>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125186</xdr:rowOff>
    </xdr:from>
    <xdr:to>
      <xdr:col>22</xdr:col>
      <xdr:colOff>615950</xdr:colOff>
      <xdr:row>37</xdr:row>
      <xdr:rowOff>55336</xdr:rowOff>
    </xdr:to>
    <xdr:sp macro="" textlink="">
      <xdr:nvSpPr>
        <xdr:cNvPr id="324" name="フローチャート : 判断 323"/>
        <xdr:cNvSpPr/>
      </xdr:nvSpPr>
      <xdr:spPr>
        <a:xfrm>
          <a:off x="15621000" y="62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65513</xdr:rowOff>
    </xdr:from>
    <xdr:ext cx="736600" cy="259045"/>
    <xdr:sp macro="" textlink="">
      <xdr:nvSpPr>
        <xdr:cNvPr id="325" name="テキスト ボックス 324"/>
        <xdr:cNvSpPr txBox="1"/>
      </xdr:nvSpPr>
      <xdr:spPr>
        <a:xfrm>
          <a:off x="15290800" y="606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88900</xdr:rowOff>
    </xdr:from>
    <xdr:to>
      <xdr:col>21</xdr:col>
      <xdr:colOff>361950</xdr:colOff>
      <xdr:row>36</xdr:row>
      <xdr:rowOff>99786</xdr:rowOff>
    </xdr:to>
    <xdr:cxnSp macro="">
      <xdr:nvCxnSpPr>
        <xdr:cNvPr id="326" name="直線コネクタ 325"/>
        <xdr:cNvCxnSpPr/>
      </xdr:nvCxnSpPr>
      <xdr:spPr>
        <a:xfrm>
          <a:off x="13893800" y="62611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125186</xdr:rowOff>
    </xdr:from>
    <xdr:to>
      <xdr:col>21</xdr:col>
      <xdr:colOff>412750</xdr:colOff>
      <xdr:row>37</xdr:row>
      <xdr:rowOff>55336</xdr:rowOff>
    </xdr:to>
    <xdr:sp macro="" textlink="">
      <xdr:nvSpPr>
        <xdr:cNvPr id="327" name="フローチャート : 判断 326"/>
        <xdr:cNvSpPr/>
      </xdr:nvSpPr>
      <xdr:spPr>
        <a:xfrm>
          <a:off x="14732000" y="62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40113</xdr:rowOff>
    </xdr:from>
    <xdr:ext cx="762000" cy="259045"/>
    <xdr:sp macro="" textlink="">
      <xdr:nvSpPr>
        <xdr:cNvPr id="328" name="テキスト ボックス 327"/>
        <xdr:cNvSpPr txBox="1"/>
      </xdr:nvSpPr>
      <xdr:spPr>
        <a:xfrm>
          <a:off x="14401800" y="638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88900</xdr:rowOff>
    </xdr:from>
    <xdr:to>
      <xdr:col>20</xdr:col>
      <xdr:colOff>158750</xdr:colOff>
      <xdr:row>36</xdr:row>
      <xdr:rowOff>88900</xdr:rowOff>
    </xdr:to>
    <xdr:cxnSp macro="">
      <xdr:nvCxnSpPr>
        <xdr:cNvPr id="329" name="直線コネクタ 328"/>
        <xdr:cNvCxnSpPr/>
      </xdr:nvCxnSpPr>
      <xdr:spPr>
        <a:xfrm>
          <a:off x="13004800" y="626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136072</xdr:rowOff>
    </xdr:from>
    <xdr:to>
      <xdr:col>20</xdr:col>
      <xdr:colOff>209550</xdr:colOff>
      <xdr:row>37</xdr:row>
      <xdr:rowOff>66222</xdr:rowOff>
    </xdr:to>
    <xdr:sp macro="" textlink="">
      <xdr:nvSpPr>
        <xdr:cNvPr id="330" name="フローチャート : 判断 329"/>
        <xdr:cNvSpPr/>
      </xdr:nvSpPr>
      <xdr:spPr>
        <a:xfrm>
          <a:off x="13843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50999</xdr:rowOff>
    </xdr:from>
    <xdr:ext cx="762000" cy="259045"/>
    <xdr:sp macro="" textlink="">
      <xdr:nvSpPr>
        <xdr:cNvPr id="331" name="テキスト ボックス 330"/>
        <xdr:cNvSpPr txBox="1"/>
      </xdr:nvSpPr>
      <xdr:spPr>
        <a:xfrm>
          <a:off x="13512800" y="63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103414</xdr:rowOff>
    </xdr:from>
    <xdr:to>
      <xdr:col>19</xdr:col>
      <xdr:colOff>6350</xdr:colOff>
      <xdr:row>37</xdr:row>
      <xdr:rowOff>33564</xdr:rowOff>
    </xdr:to>
    <xdr:sp macro="" textlink="">
      <xdr:nvSpPr>
        <xdr:cNvPr id="332" name="フローチャート : 判断 331"/>
        <xdr:cNvSpPr/>
      </xdr:nvSpPr>
      <xdr:spPr>
        <a:xfrm>
          <a:off x="12954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18341</xdr:rowOff>
    </xdr:from>
    <xdr:ext cx="762000" cy="259045"/>
    <xdr:sp macro="" textlink="">
      <xdr:nvSpPr>
        <xdr:cNvPr id="333" name="テキスト ボックス 332"/>
        <xdr:cNvSpPr txBox="1"/>
      </xdr:nvSpPr>
      <xdr:spPr>
        <a:xfrm>
          <a:off x="12623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4" name="テキスト ボックス 33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5" name="テキスト ボックス 33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6" name="テキスト ボックス 33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7" name="テキスト ボックス 33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8" name="テキスト ボックス 33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95250</xdr:rowOff>
    </xdr:from>
    <xdr:to>
      <xdr:col>24</xdr:col>
      <xdr:colOff>82550</xdr:colOff>
      <xdr:row>38</xdr:row>
      <xdr:rowOff>25400</xdr:rowOff>
    </xdr:to>
    <xdr:sp macro="" textlink="">
      <xdr:nvSpPr>
        <xdr:cNvPr id="339" name="円/楕円 338"/>
        <xdr:cNvSpPr/>
      </xdr:nvSpPr>
      <xdr:spPr>
        <a:xfrm>
          <a:off x="16459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67327</xdr:rowOff>
    </xdr:from>
    <xdr:ext cx="762000" cy="259045"/>
    <xdr:sp macro="" textlink="">
      <xdr:nvSpPr>
        <xdr:cNvPr id="340" name="補助費等該当値テキスト"/>
        <xdr:cNvSpPr txBox="1"/>
      </xdr:nvSpPr>
      <xdr:spPr>
        <a:xfrm>
          <a:off x="165989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168728</xdr:rowOff>
    </xdr:from>
    <xdr:to>
      <xdr:col>22</xdr:col>
      <xdr:colOff>615950</xdr:colOff>
      <xdr:row>37</xdr:row>
      <xdr:rowOff>98878</xdr:rowOff>
    </xdr:to>
    <xdr:sp macro="" textlink="">
      <xdr:nvSpPr>
        <xdr:cNvPr id="341" name="円/楕円 340"/>
        <xdr:cNvSpPr/>
      </xdr:nvSpPr>
      <xdr:spPr>
        <a:xfrm>
          <a:off x="15621000" y="63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83655</xdr:rowOff>
    </xdr:from>
    <xdr:ext cx="736600" cy="259045"/>
    <xdr:sp macro="" textlink="">
      <xdr:nvSpPr>
        <xdr:cNvPr id="342" name="テキスト ボックス 341"/>
        <xdr:cNvSpPr txBox="1"/>
      </xdr:nvSpPr>
      <xdr:spPr>
        <a:xfrm>
          <a:off x="15290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48986</xdr:rowOff>
    </xdr:from>
    <xdr:to>
      <xdr:col>21</xdr:col>
      <xdr:colOff>412750</xdr:colOff>
      <xdr:row>36</xdr:row>
      <xdr:rowOff>150586</xdr:rowOff>
    </xdr:to>
    <xdr:sp macro="" textlink="">
      <xdr:nvSpPr>
        <xdr:cNvPr id="343" name="円/楕円 342"/>
        <xdr:cNvSpPr/>
      </xdr:nvSpPr>
      <xdr:spPr>
        <a:xfrm>
          <a:off x="147320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160763</xdr:rowOff>
    </xdr:from>
    <xdr:ext cx="762000" cy="259045"/>
    <xdr:sp macro="" textlink="">
      <xdr:nvSpPr>
        <xdr:cNvPr id="344" name="テキスト ボックス 343"/>
        <xdr:cNvSpPr txBox="1"/>
      </xdr:nvSpPr>
      <xdr:spPr>
        <a:xfrm>
          <a:off x="14401800" y="599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38100</xdr:rowOff>
    </xdr:from>
    <xdr:to>
      <xdr:col>20</xdr:col>
      <xdr:colOff>209550</xdr:colOff>
      <xdr:row>36</xdr:row>
      <xdr:rowOff>139700</xdr:rowOff>
    </xdr:to>
    <xdr:sp macro="" textlink="">
      <xdr:nvSpPr>
        <xdr:cNvPr id="345" name="円/楕円 344"/>
        <xdr:cNvSpPr/>
      </xdr:nvSpPr>
      <xdr:spPr>
        <a:xfrm>
          <a:off x="13843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149877</xdr:rowOff>
    </xdr:from>
    <xdr:ext cx="762000" cy="259045"/>
    <xdr:sp macro="" textlink="">
      <xdr:nvSpPr>
        <xdr:cNvPr id="346" name="テキスト ボックス 345"/>
        <xdr:cNvSpPr txBox="1"/>
      </xdr:nvSpPr>
      <xdr:spPr>
        <a:xfrm>
          <a:off x="13512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38100</xdr:rowOff>
    </xdr:from>
    <xdr:to>
      <xdr:col>19</xdr:col>
      <xdr:colOff>6350</xdr:colOff>
      <xdr:row>36</xdr:row>
      <xdr:rowOff>139700</xdr:rowOff>
    </xdr:to>
    <xdr:sp macro="" textlink="">
      <xdr:nvSpPr>
        <xdr:cNvPr id="347" name="円/楕円 346"/>
        <xdr:cNvSpPr/>
      </xdr:nvSpPr>
      <xdr:spPr>
        <a:xfrm>
          <a:off x="12954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149877</xdr:rowOff>
    </xdr:from>
    <xdr:ext cx="762000" cy="259045"/>
    <xdr:sp macro="" textlink="">
      <xdr:nvSpPr>
        <xdr:cNvPr id="348" name="テキスト ボックス 347"/>
        <xdr:cNvSpPr txBox="1"/>
      </xdr:nvSpPr>
      <xdr:spPr>
        <a:xfrm>
          <a:off x="12623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9" name="正方形/長方形 34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50" name="正方形/長方形 34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51" name="正方形/長方形 35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52" name="正方形/長方形 35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53" name="正方形/長方形 35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4" name="正方形/長方形 35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5" name="正方形/長方形 35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正方形/長方形 35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7" name="正方形/長方形 35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8" name="正方形/長方形 35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9" name="テキスト ボックス 35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　義務教育施設整備事業などに発行した地方債の償還により類似団体平均を</a:t>
          </a:r>
          <a:r>
            <a:rPr lang="en-US" altLang="ja-JP" sz="1300" b="0" i="0" baseline="0">
              <a:solidFill>
                <a:schemeClr val="dk1"/>
              </a:solidFill>
              <a:effectLst/>
              <a:latin typeface="+mn-lt"/>
              <a:ea typeface="+mn-ea"/>
              <a:cs typeface="+mn-cs"/>
            </a:rPr>
            <a:t>3.3%</a:t>
          </a:r>
          <a:r>
            <a:rPr lang="ja-JP" altLang="ja-JP" sz="1300" b="0" i="0" baseline="0">
              <a:solidFill>
                <a:schemeClr val="dk1"/>
              </a:solidFill>
              <a:effectLst/>
              <a:latin typeface="+mn-lt"/>
              <a:ea typeface="+mn-ea"/>
              <a:cs typeface="+mn-cs"/>
            </a:rPr>
            <a:t>上回っており、今後普通建設事業実施時の新規地方債の抑制等、新規地方債発行は計画的に実施し公債費の抑制に努める。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60" name="テキスト ボックス 35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61" name="直線コネクタ 36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62" name="テキスト ボックス 36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63" name="直線コネクタ 36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64" name="テキスト ボックス 36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65" name="直線コネクタ 36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66" name="テキスト ボックス 36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7" name="直線コネクタ 36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8" name="テキスト ボックス 36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9" name="直線コネクタ 36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70" name="テキスト ボックス 36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71" name="直線コネクタ 37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72" name="テキスト ボックス 37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73" name="直線コネクタ 37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4" name="テキスト ボックス 37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66040</xdr:rowOff>
    </xdr:from>
    <xdr:to>
      <xdr:col>7</xdr:col>
      <xdr:colOff>15875</xdr:colOff>
      <xdr:row>82</xdr:row>
      <xdr:rowOff>58420</xdr:rowOff>
    </xdr:to>
    <xdr:cxnSp macro="">
      <xdr:nvCxnSpPr>
        <xdr:cNvPr id="376" name="直線コネクタ 375"/>
        <xdr:cNvCxnSpPr/>
      </xdr:nvCxnSpPr>
      <xdr:spPr>
        <a:xfrm flipV="1">
          <a:off x="4826000" y="127533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30497</xdr:rowOff>
    </xdr:from>
    <xdr:ext cx="762000" cy="259045"/>
    <xdr:sp macro="" textlink="">
      <xdr:nvSpPr>
        <xdr:cNvPr id="377" name="公債費最小値テキスト"/>
        <xdr:cNvSpPr txBox="1"/>
      </xdr:nvSpPr>
      <xdr:spPr>
        <a:xfrm>
          <a:off x="4914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612775</xdr:colOff>
      <xdr:row>82</xdr:row>
      <xdr:rowOff>58420</xdr:rowOff>
    </xdr:from>
    <xdr:to>
      <xdr:col>7</xdr:col>
      <xdr:colOff>104775</xdr:colOff>
      <xdr:row>82</xdr:row>
      <xdr:rowOff>58420</xdr:rowOff>
    </xdr:to>
    <xdr:cxnSp macro="">
      <xdr:nvCxnSpPr>
        <xdr:cNvPr id="378" name="直線コネクタ 377"/>
        <xdr:cNvCxnSpPr/>
      </xdr:nvCxnSpPr>
      <xdr:spPr>
        <a:xfrm>
          <a:off x="4737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152417</xdr:rowOff>
    </xdr:from>
    <xdr:ext cx="762000" cy="259045"/>
    <xdr:sp macro="" textlink="">
      <xdr:nvSpPr>
        <xdr:cNvPr id="379" name="公債費最大値テキスト"/>
        <xdr:cNvSpPr txBox="1"/>
      </xdr:nvSpPr>
      <xdr:spPr>
        <a:xfrm>
          <a:off x="4914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612775</xdr:colOff>
      <xdr:row>74</xdr:row>
      <xdr:rowOff>66040</xdr:rowOff>
    </xdr:from>
    <xdr:to>
      <xdr:col>7</xdr:col>
      <xdr:colOff>104775</xdr:colOff>
      <xdr:row>74</xdr:row>
      <xdr:rowOff>66040</xdr:rowOff>
    </xdr:to>
    <xdr:cxnSp macro="">
      <xdr:nvCxnSpPr>
        <xdr:cNvPr id="380" name="直線コネクタ 379"/>
        <xdr:cNvCxnSpPr/>
      </xdr:nvCxnSpPr>
      <xdr:spPr>
        <a:xfrm>
          <a:off x="4737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43180</xdr:rowOff>
    </xdr:from>
    <xdr:to>
      <xdr:col>7</xdr:col>
      <xdr:colOff>15875</xdr:colOff>
      <xdr:row>80</xdr:row>
      <xdr:rowOff>50800</xdr:rowOff>
    </xdr:to>
    <xdr:cxnSp macro="">
      <xdr:nvCxnSpPr>
        <xdr:cNvPr id="381" name="直線コネクタ 380"/>
        <xdr:cNvCxnSpPr/>
      </xdr:nvCxnSpPr>
      <xdr:spPr>
        <a:xfrm>
          <a:off x="3987800" y="137591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107966</xdr:rowOff>
    </xdr:from>
    <xdr:ext cx="762000" cy="259045"/>
    <xdr:sp macro="" textlink="">
      <xdr:nvSpPr>
        <xdr:cNvPr id="382" name="公債費平均値テキスト"/>
        <xdr:cNvSpPr txBox="1"/>
      </xdr:nvSpPr>
      <xdr:spPr>
        <a:xfrm>
          <a:off x="4914900" y="13309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91439</xdr:rowOff>
    </xdr:from>
    <xdr:to>
      <xdr:col>7</xdr:col>
      <xdr:colOff>66675</xdr:colOff>
      <xdr:row>79</xdr:row>
      <xdr:rowOff>21589</xdr:rowOff>
    </xdr:to>
    <xdr:sp macro="" textlink="">
      <xdr:nvSpPr>
        <xdr:cNvPr id="383" name="フローチャート : 判断 382"/>
        <xdr:cNvSpPr/>
      </xdr:nvSpPr>
      <xdr:spPr>
        <a:xfrm>
          <a:off x="4775200" y="1346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43180</xdr:rowOff>
    </xdr:from>
    <xdr:to>
      <xdr:col>5</xdr:col>
      <xdr:colOff>549275</xdr:colOff>
      <xdr:row>81</xdr:row>
      <xdr:rowOff>24130</xdr:rowOff>
    </xdr:to>
    <xdr:cxnSp macro="">
      <xdr:nvCxnSpPr>
        <xdr:cNvPr id="384" name="直線コネクタ 383"/>
        <xdr:cNvCxnSpPr/>
      </xdr:nvCxnSpPr>
      <xdr:spPr>
        <a:xfrm flipV="1">
          <a:off x="3098800" y="137591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99061</xdr:rowOff>
    </xdr:from>
    <xdr:to>
      <xdr:col>5</xdr:col>
      <xdr:colOff>600075</xdr:colOff>
      <xdr:row>79</xdr:row>
      <xdr:rowOff>29211</xdr:rowOff>
    </xdr:to>
    <xdr:sp macro="" textlink="">
      <xdr:nvSpPr>
        <xdr:cNvPr id="385" name="フローチャート : 判断 384"/>
        <xdr:cNvSpPr/>
      </xdr:nvSpPr>
      <xdr:spPr>
        <a:xfrm>
          <a:off x="3937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39388</xdr:rowOff>
    </xdr:from>
    <xdr:ext cx="736600" cy="259045"/>
    <xdr:sp macro="" textlink="">
      <xdr:nvSpPr>
        <xdr:cNvPr id="386" name="テキスト ボックス 385"/>
        <xdr:cNvSpPr txBox="1"/>
      </xdr:nvSpPr>
      <xdr:spPr>
        <a:xfrm>
          <a:off x="3606800" y="13241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3</xdr:col>
      <xdr:colOff>142875</xdr:colOff>
      <xdr:row>81</xdr:row>
      <xdr:rowOff>8889</xdr:rowOff>
    </xdr:from>
    <xdr:to>
      <xdr:col>4</xdr:col>
      <xdr:colOff>346075</xdr:colOff>
      <xdr:row>81</xdr:row>
      <xdr:rowOff>24130</xdr:rowOff>
    </xdr:to>
    <xdr:cxnSp macro="">
      <xdr:nvCxnSpPr>
        <xdr:cNvPr id="387" name="直線コネクタ 386"/>
        <xdr:cNvCxnSpPr/>
      </xdr:nvCxnSpPr>
      <xdr:spPr>
        <a:xfrm>
          <a:off x="2209800" y="138963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79</xdr:row>
      <xdr:rowOff>3811</xdr:rowOff>
    </xdr:from>
    <xdr:to>
      <xdr:col>4</xdr:col>
      <xdr:colOff>396875</xdr:colOff>
      <xdr:row>79</xdr:row>
      <xdr:rowOff>105411</xdr:rowOff>
    </xdr:to>
    <xdr:sp macro="" textlink="">
      <xdr:nvSpPr>
        <xdr:cNvPr id="388" name="フローチャート : 判断 387"/>
        <xdr:cNvSpPr/>
      </xdr:nvSpPr>
      <xdr:spPr>
        <a:xfrm>
          <a:off x="3048000" y="1354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115588</xdr:rowOff>
    </xdr:from>
    <xdr:ext cx="762000" cy="259045"/>
    <xdr:sp macro="" textlink="">
      <xdr:nvSpPr>
        <xdr:cNvPr id="389" name="テキスト ボックス 388"/>
        <xdr:cNvSpPr txBox="1"/>
      </xdr:nvSpPr>
      <xdr:spPr>
        <a:xfrm>
          <a:off x="2717800" y="13317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twoCellAnchor>
    <xdr:from>
      <xdr:col>1</xdr:col>
      <xdr:colOff>625475</xdr:colOff>
      <xdr:row>81</xdr:row>
      <xdr:rowOff>8889</xdr:rowOff>
    </xdr:from>
    <xdr:to>
      <xdr:col>3</xdr:col>
      <xdr:colOff>142875</xdr:colOff>
      <xdr:row>81</xdr:row>
      <xdr:rowOff>92711</xdr:rowOff>
    </xdr:to>
    <xdr:cxnSp macro="">
      <xdr:nvCxnSpPr>
        <xdr:cNvPr id="390" name="直線コネクタ 389"/>
        <xdr:cNvCxnSpPr/>
      </xdr:nvCxnSpPr>
      <xdr:spPr>
        <a:xfrm flipV="1">
          <a:off x="1320800" y="138963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26670</xdr:rowOff>
    </xdr:from>
    <xdr:to>
      <xdr:col>3</xdr:col>
      <xdr:colOff>193675</xdr:colOff>
      <xdr:row>79</xdr:row>
      <xdr:rowOff>128270</xdr:rowOff>
    </xdr:to>
    <xdr:sp macro="" textlink="">
      <xdr:nvSpPr>
        <xdr:cNvPr id="391" name="フローチャート : 判断 390"/>
        <xdr:cNvSpPr/>
      </xdr:nvSpPr>
      <xdr:spPr>
        <a:xfrm>
          <a:off x="21590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138447</xdr:rowOff>
    </xdr:from>
    <xdr:ext cx="762000" cy="259045"/>
    <xdr:sp macro="" textlink="">
      <xdr:nvSpPr>
        <xdr:cNvPr id="392" name="テキスト ボックス 391"/>
        <xdr:cNvSpPr txBox="1"/>
      </xdr:nvSpPr>
      <xdr:spPr>
        <a:xfrm>
          <a:off x="1828800" y="1334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41911</xdr:rowOff>
    </xdr:from>
    <xdr:to>
      <xdr:col>1</xdr:col>
      <xdr:colOff>676275</xdr:colOff>
      <xdr:row>79</xdr:row>
      <xdr:rowOff>143511</xdr:rowOff>
    </xdr:to>
    <xdr:sp macro="" textlink="">
      <xdr:nvSpPr>
        <xdr:cNvPr id="393" name="フローチャート : 判断 392"/>
        <xdr:cNvSpPr/>
      </xdr:nvSpPr>
      <xdr:spPr>
        <a:xfrm>
          <a:off x="1270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153688</xdr:rowOff>
    </xdr:from>
    <xdr:ext cx="762000" cy="259045"/>
    <xdr:sp macro="" textlink="">
      <xdr:nvSpPr>
        <xdr:cNvPr id="394" name="テキスト ボックス 393"/>
        <xdr:cNvSpPr txBox="1"/>
      </xdr:nvSpPr>
      <xdr:spPr>
        <a:xfrm>
          <a:off x="939800" y="1335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5" name="テキスト ボックス 39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6" name="テキスト ボックス 39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7" name="テキスト ボックス 39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8" name="テキスト ボックス 39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9" name="テキスト ボックス 39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80</xdr:row>
      <xdr:rowOff>0</xdr:rowOff>
    </xdr:from>
    <xdr:to>
      <xdr:col>7</xdr:col>
      <xdr:colOff>66675</xdr:colOff>
      <xdr:row>80</xdr:row>
      <xdr:rowOff>101600</xdr:rowOff>
    </xdr:to>
    <xdr:sp macro="" textlink="">
      <xdr:nvSpPr>
        <xdr:cNvPr id="400" name="円/楕円 399"/>
        <xdr:cNvSpPr/>
      </xdr:nvSpPr>
      <xdr:spPr>
        <a:xfrm>
          <a:off x="47752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143527</xdr:rowOff>
    </xdr:from>
    <xdr:ext cx="762000" cy="259045"/>
    <xdr:sp macro="" textlink="">
      <xdr:nvSpPr>
        <xdr:cNvPr id="401" name="公債費該当値テキスト"/>
        <xdr:cNvSpPr txBox="1"/>
      </xdr:nvSpPr>
      <xdr:spPr>
        <a:xfrm>
          <a:off x="49149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163830</xdr:rowOff>
    </xdr:from>
    <xdr:to>
      <xdr:col>5</xdr:col>
      <xdr:colOff>600075</xdr:colOff>
      <xdr:row>80</xdr:row>
      <xdr:rowOff>93980</xdr:rowOff>
    </xdr:to>
    <xdr:sp macro="" textlink="">
      <xdr:nvSpPr>
        <xdr:cNvPr id="402" name="円/楕円 401"/>
        <xdr:cNvSpPr/>
      </xdr:nvSpPr>
      <xdr:spPr>
        <a:xfrm>
          <a:off x="3937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78757</xdr:rowOff>
    </xdr:from>
    <xdr:ext cx="736600" cy="259045"/>
    <xdr:sp macro="" textlink="">
      <xdr:nvSpPr>
        <xdr:cNvPr id="403" name="テキスト ボックス 402"/>
        <xdr:cNvSpPr txBox="1"/>
      </xdr:nvSpPr>
      <xdr:spPr>
        <a:xfrm>
          <a:off x="3606800" y="1379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144780</xdr:rowOff>
    </xdr:from>
    <xdr:to>
      <xdr:col>4</xdr:col>
      <xdr:colOff>396875</xdr:colOff>
      <xdr:row>81</xdr:row>
      <xdr:rowOff>74930</xdr:rowOff>
    </xdr:to>
    <xdr:sp macro="" textlink="">
      <xdr:nvSpPr>
        <xdr:cNvPr id="404" name="円/楕円 403"/>
        <xdr:cNvSpPr/>
      </xdr:nvSpPr>
      <xdr:spPr>
        <a:xfrm>
          <a:off x="30480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59707</xdr:rowOff>
    </xdr:from>
    <xdr:ext cx="762000" cy="259045"/>
    <xdr:sp macro="" textlink="">
      <xdr:nvSpPr>
        <xdr:cNvPr id="405" name="テキスト ボックス 404"/>
        <xdr:cNvSpPr txBox="1"/>
      </xdr:nvSpPr>
      <xdr:spPr>
        <a:xfrm>
          <a:off x="2717800" y="1394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129539</xdr:rowOff>
    </xdr:from>
    <xdr:to>
      <xdr:col>3</xdr:col>
      <xdr:colOff>193675</xdr:colOff>
      <xdr:row>81</xdr:row>
      <xdr:rowOff>59689</xdr:rowOff>
    </xdr:to>
    <xdr:sp macro="" textlink="">
      <xdr:nvSpPr>
        <xdr:cNvPr id="406" name="円/楕円 405"/>
        <xdr:cNvSpPr/>
      </xdr:nvSpPr>
      <xdr:spPr>
        <a:xfrm>
          <a:off x="2159000" y="1384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44466</xdr:rowOff>
    </xdr:from>
    <xdr:ext cx="762000" cy="259045"/>
    <xdr:sp macro="" textlink="">
      <xdr:nvSpPr>
        <xdr:cNvPr id="407" name="テキスト ボックス 406"/>
        <xdr:cNvSpPr txBox="1"/>
      </xdr:nvSpPr>
      <xdr:spPr>
        <a:xfrm>
          <a:off x="1828800" y="13931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41911</xdr:rowOff>
    </xdr:from>
    <xdr:to>
      <xdr:col>1</xdr:col>
      <xdr:colOff>676275</xdr:colOff>
      <xdr:row>81</xdr:row>
      <xdr:rowOff>143511</xdr:rowOff>
    </xdr:to>
    <xdr:sp macro="" textlink="">
      <xdr:nvSpPr>
        <xdr:cNvPr id="408" name="円/楕円 407"/>
        <xdr:cNvSpPr/>
      </xdr:nvSpPr>
      <xdr:spPr>
        <a:xfrm>
          <a:off x="1270000" y="1392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128288</xdr:rowOff>
    </xdr:from>
    <xdr:ext cx="762000" cy="259045"/>
    <xdr:sp macro="" textlink="">
      <xdr:nvSpPr>
        <xdr:cNvPr id="409" name="テキスト ボックス 408"/>
        <xdr:cNvSpPr txBox="1"/>
      </xdr:nvSpPr>
      <xdr:spPr>
        <a:xfrm>
          <a:off x="939800" y="14015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10" name="正方形/長方形 40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11" name="正方形/長方形 41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12" name="正方形/長方形 41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13" name="正方形/長方形 41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4" name="正方形/長方形 41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5" name="正方形/長方形 41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6" name="正方形/長方形 41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7" name="正方形/長方形 41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8" name="正方形/長方形 41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9" name="正方形/長方形 41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20" name="テキスト ボックス 41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公債費以外の経費に係る経常収支比率は、概ね類似団体平均を下回っている。</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今後も、事務事業の見直しを行い経常経費の抑制に努める。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21" name="テキスト ボックス 42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22" name="直線コネクタ 42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23" name="テキスト ボックス 42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24" name="直線コネクタ 423"/>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25" name="テキスト ボックス 424"/>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6" name="直線コネクタ 42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7" name="テキスト ボックス 42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28" name="直線コネクタ 427"/>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29" name="テキスト ボックス 428"/>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132715</xdr:rowOff>
    </xdr:from>
    <xdr:to>
      <xdr:col>24</xdr:col>
      <xdr:colOff>31750</xdr:colOff>
      <xdr:row>80</xdr:row>
      <xdr:rowOff>98425</xdr:rowOff>
    </xdr:to>
    <xdr:cxnSp macro="">
      <xdr:nvCxnSpPr>
        <xdr:cNvPr id="433" name="直線コネクタ 432"/>
        <xdr:cNvCxnSpPr/>
      </xdr:nvCxnSpPr>
      <xdr:spPr>
        <a:xfrm flipV="1">
          <a:off x="16510000" y="12648565"/>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70502</xdr:rowOff>
    </xdr:from>
    <xdr:ext cx="762000" cy="259045"/>
    <xdr:sp macro="" textlink="">
      <xdr:nvSpPr>
        <xdr:cNvPr id="434" name="公債費以外最小値テキスト"/>
        <xdr:cNvSpPr txBox="1"/>
      </xdr:nvSpPr>
      <xdr:spPr>
        <a:xfrm>
          <a:off x="16598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23</xdr:col>
      <xdr:colOff>628650</xdr:colOff>
      <xdr:row>80</xdr:row>
      <xdr:rowOff>98425</xdr:rowOff>
    </xdr:from>
    <xdr:to>
      <xdr:col>24</xdr:col>
      <xdr:colOff>120650</xdr:colOff>
      <xdr:row>80</xdr:row>
      <xdr:rowOff>98425</xdr:rowOff>
    </xdr:to>
    <xdr:cxnSp macro="">
      <xdr:nvCxnSpPr>
        <xdr:cNvPr id="435" name="直線コネクタ 434"/>
        <xdr:cNvCxnSpPr/>
      </xdr:nvCxnSpPr>
      <xdr:spPr>
        <a:xfrm>
          <a:off x="16421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47642</xdr:rowOff>
    </xdr:from>
    <xdr:ext cx="762000" cy="259045"/>
    <xdr:sp macro="" textlink="">
      <xdr:nvSpPr>
        <xdr:cNvPr id="436" name="公債費以外最大値テキスト"/>
        <xdr:cNvSpPr txBox="1"/>
      </xdr:nvSpPr>
      <xdr:spPr>
        <a:xfrm>
          <a:off x="16598900" y="1239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23</xdr:col>
      <xdr:colOff>628650</xdr:colOff>
      <xdr:row>73</xdr:row>
      <xdr:rowOff>132715</xdr:rowOff>
    </xdr:from>
    <xdr:to>
      <xdr:col>24</xdr:col>
      <xdr:colOff>120650</xdr:colOff>
      <xdr:row>73</xdr:row>
      <xdr:rowOff>132715</xdr:rowOff>
    </xdr:to>
    <xdr:cxnSp macro="">
      <xdr:nvCxnSpPr>
        <xdr:cNvPr id="437" name="直線コネクタ 436"/>
        <xdr:cNvCxnSpPr/>
      </xdr:nvCxnSpPr>
      <xdr:spPr>
        <a:xfrm>
          <a:off x="16421100" y="12648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138430</xdr:rowOff>
    </xdr:from>
    <xdr:to>
      <xdr:col>24</xdr:col>
      <xdr:colOff>31750</xdr:colOff>
      <xdr:row>75</xdr:row>
      <xdr:rowOff>18415</xdr:rowOff>
    </xdr:to>
    <xdr:cxnSp macro="">
      <xdr:nvCxnSpPr>
        <xdr:cNvPr id="438" name="直線コネクタ 437"/>
        <xdr:cNvCxnSpPr/>
      </xdr:nvCxnSpPr>
      <xdr:spPr>
        <a:xfrm>
          <a:off x="15671800" y="12654280"/>
          <a:ext cx="838200" cy="22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168291</xdr:rowOff>
    </xdr:from>
    <xdr:ext cx="762000" cy="259045"/>
    <xdr:sp macro="" textlink="">
      <xdr:nvSpPr>
        <xdr:cNvPr id="439" name="公債費以外平均値テキスト"/>
        <xdr:cNvSpPr txBox="1"/>
      </xdr:nvSpPr>
      <xdr:spPr>
        <a:xfrm>
          <a:off x="16598900" y="13198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24764</xdr:rowOff>
    </xdr:from>
    <xdr:to>
      <xdr:col>24</xdr:col>
      <xdr:colOff>82550</xdr:colOff>
      <xdr:row>77</xdr:row>
      <xdr:rowOff>126364</xdr:rowOff>
    </xdr:to>
    <xdr:sp macro="" textlink="">
      <xdr:nvSpPr>
        <xdr:cNvPr id="440" name="フローチャート : 判断 439"/>
        <xdr:cNvSpPr/>
      </xdr:nvSpPr>
      <xdr:spPr>
        <a:xfrm>
          <a:off x="164592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138430</xdr:rowOff>
    </xdr:from>
    <xdr:to>
      <xdr:col>22</xdr:col>
      <xdr:colOff>565150</xdr:colOff>
      <xdr:row>74</xdr:row>
      <xdr:rowOff>6985</xdr:rowOff>
    </xdr:to>
    <xdr:cxnSp macro="">
      <xdr:nvCxnSpPr>
        <xdr:cNvPr id="441" name="直線コネクタ 440"/>
        <xdr:cNvCxnSpPr/>
      </xdr:nvCxnSpPr>
      <xdr:spPr>
        <a:xfrm flipV="1">
          <a:off x="14782800" y="1265428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24764</xdr:rowOff>
    </xdr:from>
    <xdr:to>
      <xdr:col>22</xdr:col>
      <xdr:colOff>615950</xdr:colOff>
      <xdr:row>76</xdr:row>
      <xdr:rowOff>126364</xdr:rowOff>
    </xdr:to>
    <xdr:sp macro="" textlink="">
      <xdr:nvSpPr>
        <xdr:cNvPr id="442" name="フローチャート : 判断 441"/>
        <xdr:cNvSpPr/>
      </xdr:nvSpPr>
      <xdr:spPr>
        <a:xfrm>
          <a:off x="15621000" y="1305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111141</xdr:rowOff>
    </xdr:from>
    <xdr:ext cx="736600" cy="259045"/>
    <xdr:sp macro="" textlink="">
      <xdr:nvSpPr>
        <xdr:cNvPr id="443" name="テキスト ボックス 442"/>
        <xdr:cNvSpPr txBox="1"/>
      </xdr:nvSpPr>
      <xdr:spPr>
        <a:xfrm>
          <a:off x="15290800" y="13141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127000</xdr:rowOff>
    </xdr:from>
    <xdr:to>
      <xdr:col>21</xdr:col>
      <xdr:colOff>361950</xdr:colOff>
      <xdr:row>74</xdr:row>
      <xdr:rowOff>6985</xdr:rowOff>
    </xdr:to>
    <xdr:cxnSp macro="">
      <xdr:nvCxnSpPr>
        <xdr:cNvPr id="444" name="直線コネクタ 443"/>
        <xdr:cNvCxnSpPr/>
      </xdr:nvCxnSpPr>
      <xdr:spPr>
        <a:xfrm>
          <a:off x="13893800" y="1264285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47625</xdr:rowOff>
    </xdr:from>
    <xdr:to>
      <xdr:col>21</xdr:col>
      <xdr:colOff>412750</xdr:colOff>
      <xdr:row>76</xdr:row>
      <xdr:rowOff>149225</xdr:rowOff>
    </xdr:to>
    <xdr:sp macro="" textlink="">
      <xdr:nvSpPr>
        <xdr:cNvPr id="445" name="フローチャート : 判断 444"/>
        <xdr:cNvSpPr/>
      </xdr:nvSpPr>
      <xdr:spPr>
        <a:xfrm>
          <a:off x="14732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134002</xdr:rowOff>
    </xdr:from>
    <xdr:ext cx="762000" cy="259045"/>
    <xdr:sp macro="" textlink="">
      <xdr:nvSpPr>
        <xdr:cNvPr id="446" name="テキスト ボックス 445"/>
        <xdr:cNvSpPr txBox="1"/>
      </xdr:nvSpPr>
      <xdr:spPr>
        <a:xfrm>
          <a:off x="14401800" y="1316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127000</xdr:rowOff>
    </xdr:from>
    <xdr:to>
      <xdr:col>20</xdr:col>
      <xdr:colOff>158750</xdr:colOff>
      <xdr:row>73</xdr:row>
      <xdr:rowOff>167005</xdr:rowOff>
    </xdr:to>
    <xdr:cxnSp macro="">
      <xdr:nvCxnSpPr>
        <xdr:cNvPr id="447" name="直線コネクタ 446"/>
        <xdr:cNvCxnSpPr/>
      </xdr:nvCxnSpPr>
      <xdr:spPr>
        <a:xfrm flipV="1">
          <a:off x="13004800" y="126428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133350</xdr:rowOff>
    </xdr:from>
    <xdr:to>
      <xdr:col>20</xdr:col>
      <xdr:colOff>209550</xdr:colOff>
      <xdr:row>76</xdr:row>
      <xdr:rowOff>63500</xdr:rowOff>
    </xdr:to>
    <xdr:sp macro="" textlink="">
      <xdr:nvSpPr>
        <xdr:cNvPr id="448" name="フローチャート : 判断 447"/>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48277</xdr:rowOff>
    </xdr:from>
    <xdr:ext cx="762000" cy="259045"/>
    <xdr:sp macro="" textlink="">
      <xdr:nvSpPr>
        <xdr:cNvPr id="449" name="テキスト ボックス 448"/>
        <xdr:cNvSpPr txBox="1"/>
      </xdr:nvSpPr>
      <xdr:spPr>
        <a:xfrm>
          <a:off x="13512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104775</xdr:rowOff>
    </xdr:from>
    <xdr:to>
      <xdr:col>19</xdr:col>
      <xdr:colOff>6350</xdr:colOff>
      <xdr:row>76</xdr:row>
      <xdr:rowOff>34925</xdr:rowOff>
    </xdr:to>
    <xdr:sp macro="" textlink="">
      <xdr:nvSpPr>
        <xdr:cNvPr id="450" name="フローチャート : 判断 449"/>
        <xdr:cNvSpPr/>
      </xdr:nvSpPr>
      <xdr:spPr>
        <a:xfrm>
          <a:off x="12954000" y="1296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19702</xdr:rowOff>
    </xdr:from>
    <xdr:ext cx="762000" cy="259045"/>
    <xdr:sp macro="" textlink="">
      <xdr:nvSpPr>
        <xdr:cNvPr id="451" name="テキスト ボックス 450"/>
        <xdr:cNvSpPr txBox="1"/>
      </xdr:nvSpPr>
      <xdr:spPr>
        <a:xfrm>
          <a:off x="12623800" y="1304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139065</xdr:rowOff>
    </xdr:from>
    <xdr:to>
      <xdr:col>24</xdr:col>
      <xdr:colOff>82550</xdr:colOff>
      <xdr:row>75</xdr:row>
      <xdr:rowOff>69215</xdr:rowOff>
    </xdr:to>
    <xdr:sp macro="" textlink="">
      <xdr:nvSpPr>
        <xdr:cNvPr id="457" name="円/楕円 456"/>
        <xdr:cNvSpPr/>
      </xdr:nvSpPr>
      <xdr:spPr>
        <a:xfrm>
          <a:off x="16459200" y="1282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155592</xdr:rowOff>
    </xdr:from>
    <xdr:ext cx="762000" cy="259045"/>
    <xdr:sp macro="" textlink="">
      <xdr:nvSpPr>
        <xdr:cNvPr id="458" name="公債費以外該当値テキスト"/>
        <xdr:cNvSpPr txBox="1"/>
      </xdr:nvSpPr>
      <xdr:spPr>
        <a:xfrm>
          <a:off x="16598900" y="126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87630</xdr:rowOff>
    </xdr:from>
    <xdr:to>
      <xdr:col>22</xdr:col>
      <xdr:colOff>615950</xdr:colOff>
      <xdr:row>74</xdr:row>
      <xdr:rowOff>17780</xdr:rowOff>
    </xdr:to>
    <xdr:sp macro="" textlink="">
      <xdr:nvSpPr>
        <xdr:cNvPr id="459" name="円/楕円 458"/>
        <xdr:cNvSpPr/>
      </xdr:nvSpPr>
      <xdr:spPr>
        <a:xfrm>
          <a:off x="156210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27957</xdr:rowOff>
    </xdr:from>
    <xdr:ext cx="736600" cy="259045"/>
    <xdr:sp macro="" textlink="">
      <xdr:nvSpPr>
        <xdr:cNvPr id="460" name="テキスト ボックス 459"/>
        <xdr:cNvSpPr txBox="1"/>
      </xdr:nvSpPr>
      <xdr:spPr>
        <a:xfrm>
          <a:off x="15290800" y="1237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127635</xdr:rowOff>
    </xdr:from>
    <xdr:to>
      <xdr:col>21</xdr:col>
      <xdr:colOff>412750</xdr:colOff>
      <xdr:row>74</xdr:row>
      <xdr:rowOff>57785</xdr:rowOff>
    </xdr:to>
    <xdr:sp macro="" textlink="">
      <xdr:nvSpPr>
        <xdr:cNvPr id="461" name="円/楕円 460"/>
        <xdr:cNvSpPr/>
      </xdr:nvSpPr>
      <xdr:spPr>
        <a:xfrm>
          <a:off x="14732000" y="1264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67962</xdr:rowOff>
    </xdr:from>
    <xdr:ext cx="762000" cy="259045"/>
    <xdr:sp macro="" textlink="">
      <xdr:nvSpPr>
        <xdr:cNvPr id="462" name="テキスト ボックス 461"/>
        <xdr:cNvSpPr txBox="1"/>
      </xdr:nvSpPr>
      <xdr:spPr>
        <a:xfrm>
          <a:off x="14401800" y="124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76200</xdr:rowOff>
    </xdr:from>
    <xdr:to>
      <xdr:col>20</xdr:col>
      <xdr:colOff>209550</xdr:colOff>
      <xdr:row>74</xdr:row>
      <xdr:rowOff>6350</xdr:rowOff>
    </xdr:to>
    <xdr:sp macro="" textlink="">
      <xdr:nvSpPr>
        <xdr:cNvPr id="463" name="円/楕円 462"/>
        <xdr:cNvSpPr/>
      </xdr:nvSpPr>
      <xdr:spPr>
        <a:xfrm>
          <a:off x="13843000" y="1259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16527</xdr:rowOff>
    </xdr:from>
    <xdr:ext cx="762000" cy="259045"/>
    <xdr:sp macro="" textlink="">
      <xdr:nvSpPr>
        <xdr:cNvPr id="464" name="テキスト ボックス 463"/>
        <xdr:cNvSpPr txBox="1"/>
      </xdr:nvSpPr>
      <xdr:spPr>
        <a:xfrm>
          <a:off x="13512800" y="1236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116205</xdr:rowOff>
    </xdr:from>
    <xdr:to>
      <xdr:col>19</xdr:col>
      <xdr:colOff>6350</xdr:colOff>
      <xdr:row>74</xdr:row>
      <xdr:rowOff>46355</xdr:rowOff>
    </xdr:to>
    <xdr:sp macro="" textlink="">
      <xdr:nvSpPr>
        <xdr:cNvPr id="465" name="円/楕円 464"/>
        <xdr:cNvSpPr/>
      </xdr:nvSpPr>
      <xdr:spPr>
        <a:xfrm>
          <a:off x="12954000" y="1263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56532</xdr:rowOff>
    </xdr:from>
    <xdr:ext cx="762000" cy="259045"/>
    <xdr:sp macro="" textlink="">
      <xdr:nvSpPr>
        <xdr:cNvPr id="466" name="テキスト ボックス 465"/>
        <xdr:cNvSpPr txBox="1"/>
      </xdr:nvSpPr>
      <xdr:spPr>
        <a:xfrm>
          <a:off x="12623800" y="1240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青森県南部町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91559</xdr:rowOff>
    </xdr:from>
    <xdr:to>
      <xdr:col>4</xdr:col>
      <xdr:colOff>1117600</xdr:colOff>
      <xdr:row>19</xdr:row>
      <xdr:rowOff>169299</xdr:rowOff>
    </xdr:to>
    <xdr:cxnSp macro="">
      <xdr:nvCxnSpPr>
        <xdr:cNvPr id="45" name="直線コネクタ 44"/>
        <xdr:cNvCxnSpPr/>
      </xdr:nvCxnSpPr>
      <xdr:spPr bwMode="auto">
        <a:xfrm flipV="1">
          <a:off x="5651500" y="2196584"/>
          <a:ext cx="0" cy="1277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141376</xdr:rowOff>
    </xdr:from>
    <xdr:ext cx="762000" cy="259045"/>
    <xdr:sp macro="" textlink="">
      <xdr:nvSpPr>
        <xdr:cNvPr id="46" name="人口1人当たり決算額の推移最小値テキスト130"/>
        <xdr:cNvSpPr txBox="1"/>
      </xdr:nvSpPr>
      <xdr:spPr>
        <a:xfrm>
          <a:off x="5740400" y="3446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60,699</a:t>
          </a:r>
          <a:endParaRPr kumimoji="1" lang="ja-JP" altLang="en-US" sz="1000" b="1">
            <a:latin typeface="ＭＳ Ｐゴシック"/>
          </a:endParaRPr>
        </a:p>
      </xdr:txBody>
    </xdr:sp>
    <xdr:clientData/>
  </xdr:oneCellAnchor>
  <xdr:twoCellAnchor>
    <xdr:from>
      <xdr:col>4</xdr:col>
      <xdr:colOff>1028700</xdr:colOff>
      <xdr:row>19</xdr:row>
      <xdr:rowOff>169299</xdr:rowOff>
    </xdr:from>
    <xdr:to>
      <xdr:col>5</xdr:col>
      <xdr:colOff>73025</xdr:colOff>
      <xdr:row>19</xdr:row>
      <xdr:rowOff>169299</xdr:rowOff>
    </xdr:to>
    <xdr:cxnSp macro="">
      <xdr:nvCxnSpPr>
        <xdr:cNvPr id="47" name="直線コネクタ 46"/>
        <xdr:cNvCxnSpPr/>
      </xdr:nvCxnSpPr>
      <xdr:spPr bwMode="auto">
        <a:xfrm>
          <a:off x="5562600" y="34744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6486</xdr:rowOff>
    </xdr:from>
    <xdr:ext cx="762000" cy="259045"/>
    <xdr:sp macro="" textlink="">
      <xdr:nvSpPr>
        <xdr:cNvPr id="48" name="人口1人当たり決算額の推移最大値テキスト130"/>
        <xdr:cNvSpPr txBox="1"/>
      </xdr:nvSpPr>
      <xdr:spPr>
        <a:xfrm>
          <a:off x="5740400" y="194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228,401</a:t>
          </a:r>
          <a:endParaRPr kumimoji="1" lang="ja-JP" altLang="en-US" sz="1000" b="1">
            <a:latin typeface="ＭＳ Ｐゴシック"/>
          </a:endParaRPr>
        </a:p>
      </xdr:txBody>
    </xdr:sp>
    <xdr:clientData/>
  </xdr:oneCellAnchor>
  <xdr:twoCellAnchor>
    <xdr:from>
      <xdr:col>4</xdr:col>
      <xdr:colOff>1028700</xdr:colOff>
      <xdr:row>12</xdr:row>
      <xdr:rowOff>91559</xdr:rowOff>
    </xdr:from>
    <xdr:to>
      <xdr:col>5</xdr:col>
      <xdr:colOff>73025</xdr:colOff>
      <xdr:row>12</xdr:row>
      <xdr:rowOff>91559</xdr:rowOff>
    </xdr:to>
    <xdr:cxnSp macro="">
      <xdr:nvCxnSpPr>
        <xdr:cNvPr id="49" name="直線コネクタ 48"/>
        <xdr:cNvCxnSpPr/>
      </xdr:nvCxnSpPr>
      <xdr:spPr bwMode="auto">
        <a:xfrm>
          <a:off x="5562600" y="2196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26111</xdr:rowOff>
    </xdr:from>
    <xdr:to>
      <xdr:col>4</xdr:col>
      <xdr:colOff>1117600</xdr:colOff>
      <xdr:row>18</xdr:row>
      <xdr:rowOff>48369</xdr:rowOff>
    </xdr:to>
    <xdr:cxnSp macro="">
      <xdr:nvCxnSpPr>
        <xdr:cNvPr id="50" name="直線コネクタ 49"/>
        <xdr:cNvCxnSpPr/>
      </xdr:nvCxnSpPr>
      <xdr:spPr bwMode="auto">
        <a:xfrm>
          <a:off x="5003800" y="3159836"/>
          <a:ext cx="647700" cy="22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79156</xdr:rowOff>
    </xdr:from>
    <xdr:ext cx="762000" cy="259045"/>
    <xdr:sp macro="" textlink="">
      <xdr:nvSpPr>
        <xdr:cNvPr id="51" name="人口1人当たり決算額の推移平均値テキスト130"/>
        <xdr:cNvSpPr txBox="1"/>
      </xdr:nvSpPr>
      <xdr:spPr>
        <a:xfrm>
          <a:off x="5740400" y="2869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62629</xdr:rowOff>
    </xdr:from>
    <xdr:to>
      <xdr:col>5</xdr:col>
      <xdr:colOff>34925</xdr:colOff>
      <xdr:row>17</xdr:row>
      <xdr:rowOff>164229</xdr:rowOff>
    </xdr:to>
    <xdr:sp macro="" textlink="">
      <xdr:nvSpPr>
        <xdr:cNvPr id="52" name="フローチャート : 判断 51"/>
        <xdr:cNvSpPr/>
      </xdr:nvSpPr>
      <xdr:spPr bwMode="auto">
        <a:xfrm>
          <a:off x="5600700" y="30249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6192</xdr:rowOff>
    </xdr:from>
    <xdr:to>
      <xdr:col>4</xdr:col>
      <xdr:colOff>469900</xdr:colOff>
      <xdr:row>18</xdr:row>
      <xdr:rowOff>26111</xdr:rowOff>
    </xdr:to>
    <xdr:cxnSp macro="">
      <xdr:nvCxnSpPr>
        <xdr:cNvPr id="53" name="直線コネクタ 52"/>
        <xdr:cNvCxnSpPr/>
      </xdr:nvCxnSpPr>
      <xdr:spPr bwMode="auto">
        <a:xfrm>
          <a:off x="4305300" y="3139917"/>
          <a:ext cx="698500" cy="19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30358</xdr:rowOff>
    </xdr:from>
    <xdr:to>
      <xdr:col>4</xdr:col>
      <xdr:colOff>520700</xdr:colOff>
      <xdr:row>17</xdr:row>
      <xdr:rowOff>131958</xdr:rowOff>
    </xdr:to>
    <xdr:sp macro="" textlink="">
      <xdr:nvSpPr>
        <xdr:cNvPr id="54" name="フローチャート : 判断 53"/>
        <xdr:cNvSpPr/>
      </xdr:nvSpPr>
      <xdr:spPr bwMode="auto">
        <a:xfrm>
          <a:off x="4953000" y="2992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142135</xdr:rowOff>
    </xdr:from>
    <xdr:ext cx="736600" cy="259045"/>
    <xdr:sp macro="" textlink="">
      <xdr:nvSpPr>
        <xdr:cNvPr id="55" name="テキスト ボックス 54"/>
        <xdr:cNvSpPr txBox="1"/>
      </xdr:nvSpPr>
      <xdr:spPr>
        <a:xfrm>
          <a:off x="4622800" y="2761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117,266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6192</xdr:rowOff>
    </xdr:from>
    <xdr:to>
      <xdr:col>3</xdr:col>
      <xdr:colOff>904875</xdr:colOff>
      <xdr:row>18</xdr:row>
      <xdr:rowOff>9759</xdr:rowOff>
    </xdr:to>
    <xdr:cxnSp macro="">
      <xdr:nvCxnSpPr>
        <xdr:cNvPr id="56" name="直線コネクタ 55"/>
        <xdr:cNvCxnSpPr/>
      </xdr:nvCxnSpPr>
      <xdr:spPr bwMode="auto">
        <a:xfrm flipV="1">
          <a:off x="3606800" y="3139917"/>
          <a:ext cx="698500" cy="3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41057</xdr:rowOff>
    </xdr:from>
    <xdr:to>
      <xdr:col>3</xdr:col>
      <xdr:colOff>955675</xdr:colOff>
      <xdr:row>17</xdr:row>
      <xdr:rowOff>142657</xdr:rowOff>
    </xdr:to>
    <xdr:sp macro="" textlink="">
      <xdr:nvSpPr>
        <xdr:cNvPr id="57" name="フローチャート : 判断 56"/>
        <xdr:cNvSpPr/>
      </xdr:nvSpPr>
      <xdr:spPr bwMode="auto">
        <a:xfrm>
          <a:off x="4254500" y="3003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152834</xdr:rowOff>
    </xdr:from>
    <xdr:ext cx="762000" cy="259045"/>
    <xdr:sp macro="" textlink="">
      <xdr:nvSpPr>
        <xdr:cNvPr id="58" name="テキスト ボックス 57"/>
        <xdr:cNvSpPr txBox="1"/>
      </xdr:nvSpPr>
      <xdr:spPr>
        <a:xfrm>
          <a:off x="3924300" y="277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115,862</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2169</xdr:rowOff>
    </xdr:from>
    <xdr:to>
      <xdr:col>3</xdr:col>
      <xdr:colOff>206375</xdr:colOff>
      <xdr:row>18</xdr:row>
      <xdr:rowOff>9759</xdr:rowOff>
    </xdr:to>
    <xdr:cxnSp macro="">
      <xdr:nvCxnSpPr>
        <xdr:cNvPr id="59" name="直線コネクタ 58"/>
        <xdr:cNvCxnSpPr/>
      </xdr:nvCxnSpPr>
      <xdr:spPr bwMode="auto">
        <a:xfrm>
          <a:off x="2908300" y="3135894"/>
          <a:ext cx="698500" cy="7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63825</xdr:rowOff>
    </xdr:from>
    <xdr:to>
      <xdr:col>3</xdr:col>
      <xdr:colOff>257175</xdr:colOff>
      <xdr:row>17</xdr:row>
      <xdr:rowOff>165425</xdr:rowOff>
    </xdr:to>
    <xdr:sp macro="" textlink="">
      <xdr:nvSpPr>
        <xdr:cNvPr id="60" name="フローチャート : 判断 59"/>
        <xdr:cNvSpPr/>
      </xdr:nvSpPr>
      <xdr:spPr bwMode="auto">
        <a:xfrm>
          <a:off x="3556000" y="3026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4152</xdr:rowOff>
    </xdr:from>
    <xdr:ext cx="762000" cy="259045"/>
    <xdr:sp macro="" textlink="">
      <xdr:nvSpPr>
        <xdr:cNvPr id="61" name="テキスト ボックス 60"/>
        <xdr:cNvSpPr txBox="1"/>
      </xdr:nvSpPr>
      <xdr:spPr>
        <a:xfrm>
          <a:off x="3225800" y="27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112,874</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38191</xdr:rowOff>
    </xdr:from>
    <xdr:to>
      <xdr:col>2</xdr:col>
      <xdr:colOff>692150</xdr:colOff>
      <xdr:row>17</xdr:row>
      <xdr:rowOff>139791</xdr:rowOff>
    </xdr:to>
    <xdr:sp macro="" textlink="">
      <xdr:nvSpPr>
        <xdr:cNvPr id="62" name="フローチャート : 判断 61"/>
        <xdr:cNvSpPr/>
      </xdr:nvSpPr>
      <xdr:spPr bwMode="auto">
        <a:xfrm>
          <a:off x="2857500" y="3000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149968</xdr:rowOff>
    </xdr:from>
    <xdr:ext cx="762000" cy="259045"/>
    <xdr:sp macro="" textlink="">
      <xdr:nvSpPr>
        <xdr:cNvPr id="63" name="テキスト ボックス 62"/>
        <xdr:cNvSpPr txBox="1"/>
      </xdr:nvSpPr>
      <xdr:spPr>
        <a:xfrm>
          <a:off x="2527300" y="276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116,238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169019</xdr:rowOff>
    </xdr:from>
    <xdr:to>
      <xdr:col>5</xdr:col>
      <xdr:colOff>34925</xdr:colOff>
      <xdr:row>18</xdr:row>
      <xdr:rowOff>99169</xdr:rowOff>
    </xdr:to>
    <xdr:sp macro="" textlink="">
      <xdr:nvSpPr>
        <xdr:cNvPr id="69" name="円/楕円 68"/>
        <xdr:cNvSpPr/>
      </xdr:nvSpPr>
      <xdr:spPr bwMode="auto">
        <a:xfrm>
          <a:off x="5600700" y="3131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141096</xdr:rowOff>
    </xdr:from>
    <xdr:ext cx="762000" cy="259045"/>
    <xdr:sp macro="" textlink="">
      <xdr:nvSpPr>
        <xdr:cNvPr id="70" name="人口1人当たり決算額の推移該当値テキスト130"/>
        <xdr:cNvSpPr txBox="1"/>
      </xdr:nvSpPr>
      <xdr:spPr>
        <a:xfrm>
          <a:off x="5740400" y="3103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99,069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146761</xdr:rowOff>
    </xdr:from>
    <xdr:to>
      <xdr:col>4</xdr:col>
      <xdr:colOff>520700</xdr:colOff>
      <xdr:row>18</xdr:row>
      <xdr:rowOff>76911</xdr:rowOff>
    </xdr:to>
    <xdr:sp macro="" textlink="">
      <xdr:nvSpPr>
        <xdr:cNvPr id="71" name="円/楕円 70"/>
        <xdr:cNvSpPr/>
      </xdr:nvSpPr>
      <xdr:spPr bwMode="auto">
        <a:xfrm>
          <a:off x="4953000" y="3109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61688</xdr:rowOff>
    </xdr:from>
    <xdr:ext cx="736600" cy="259045"/>
    <xdr:sp macro="" textlink="">
      <xdr:nvSpPr>
        <xdr:cNvPr id="72" name="テキスト ボックス 71"/>
        <xdr:cNvSpPr txBox="1"/>
      </xdr:nvSpPr>
      <xdr:spPr>
        <a:xfrm>
          <a:off x="4622800" y="3195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101,990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126842</xdr:rowOff>
    </xdr:from>
    <xdr:to>
      <xdr:col>3</xdr:col>
      <xdr:colOff>955675</xdr:colOff>
      <xdr:row>18</xdr:row>
      <xdr:rowOff>56992</xdr:rowOff>
    </xdr:to>
    <xdr:sp macro="" textlink="">
      <xdr:nvSpPr>
        <xdr:cNvPr id="73" name="円/楕円 72"/>
        <xdr:cNvSpPr/>
      </xdr:nvSpPr>
      <xdr:spPr bwMode="auto">
        <a:xfrm>
          <a:off x="4254500" y="3089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41769</xdr:rowOff>
    </xdr:from>
    <xdr:ext cx="762000" cy="259045"/>
    <xdr:sp macro="" textlink="">
      <xdr:nvSpPr>
        <xdr:cNvPr id="74" name="テキスト ボックス 73"/>
        <xdr:cNvSpPr txBox="1"/>
      </xdr:nvSpPr>
      <xdr:spPr>
        <a:xfrm>
          <a:off x="3924300" y="317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104,604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130409</xdr:rowOff>
    </xdr:from>
    <xdr:to>
      <xdr:col>3</xdr:col>
      <xdr:colOff>257175</xdr:colOff>
      <xdr:row>18</xdr:row>
      <xdr:rowOff>60559</xdr:rowOff>
    </xdr:to>
    <xdr:sp macro="" textlink="">
      <xdr:nvSpPr>
        <xdr:cNvPr id="75" name="円/楕円 74"/>
        <xdr:cNvSpPr/>
      </xdr:nvSpPr>
      <xdr:spPr bwMode="auto">
        <a:xfrm>
          <a:off x="3556000" y="3092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45336</xdr:rowOff>
    </xdr:from>
    <xdr:ext cx="762000" cy="259045"/>
    <xdr:sp macro="" textlink="">
      <xdr:nvSpPr>
        <xdr:cNvPr id="76" name="テキスト ボックス 75"/>
        <xdr:cNvSpPr txBox="1"/>
      </xdr:nvSpPr>
      <xdr:spPr>
        <a:xfrm>
          <a:off x="3225800" y="317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104,136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122819</xdr:rowOff>
    </xdr:from>
    <xdr:to>
      <xdr:col>2</xdr:col>
      <xdr:colOff>692150</xdr:colOff>
      <xdr:row>18</xdr:row>
      <xdr:rowOff>52969</xdr:rowOff>
    </xdr:to>
    <xdr:sp macro="" textlink="">
      <xdr:nvSpPr>
        <xdr:cNvPr id="77" name="円/楕円 76"/>
        <xdr:cNvSpPr/>
      </xdr:nvSpPr>
      <xdr:spPr bwMode="auto">
        <a:xfrm>
          <a:off x="2857500" y="3085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37746</xdr:rowOff>
    </xdr:from>
    <xdr:ext cx="762000" cy="259045"/>
    <xdr:sp macro="" textlink="">
      <xdr:nvSpPr>
        <xdr:cNvPr id="78" name="テキスト ボックス 77"/>
        <xdr:cNvSpPr txBox="1"/>
      </xdr:nvSpPr>
      <xdr:spPr>
        <a:xfrm>
          <a:off x="2527300" y="317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105,132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160513</xdr:rowOff>
    </xdr:from>
    <xdr:to>
      <xdr:col>4</xdr:col>
      <xdr:colOff>1117600</xdr:colOff>
      <xdr:row>37</xdr:row>
      <xdr:rowOff>195328</xdr:rowOff>
    </xdr:to>
    <xdr:cxnSp macro="">
      <xdr:nvCxnSpPr>
        <xdr:cNvPr id="105" name="直線コネクタ 104"/>
        <xdr:cNvCxnSpPr/>
      </xdr:nvCxnSpPr>
      <xdr:spPr bwMode="auto">
        <a:xfrm flipV="1">
          <a:off x="5651500" y="6085063"/>
          <a:ext cx="0" cy="12349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167405</xdr:rowOff>
    </xdr:from>
    <xdr:ext cx="762000" cy="259045"/>
    <xdr:sp macro="" textlink="">
      <xdr:nvSpPr>
        <xdr:cNvPr id="106" name="人口1人当たり決算額の推移最小値テキスト445"/>
        <xdr:cNvSpPr txBox="1"/>
      </xdr:nvSpPr>
      <xdr:spPr>
        <a:xfrm>
          <a:off x="5740400" y="729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7,011</a:t>
          </a:r>
          <a:endParaRPr kumimoji="1" lang="ja-JP" altLang="en-US" sz="1000" b="1">
            <a:latin typeface="ＭＳ Ｐゴシック"/>
          </a:endParaRPr>
        </a:p>
      </xdr:txBody>
    </xdr:sp>
    <xdr:clientData/>
  </xdr:oneCellAnchor>
  <xdr:twoCellAnchor>
    <xdr:from>
      <xdr:col>4</xdr:col>
      <xdr:colOff>1028700</xdr:colOff>
      <xdr:row>37</xdr:row>
      <xdr:rowOff>195328</xdr:rowOff>
    </xdr:from>
    <xdr:to>
      <xdr:col>5</xdr:col>
      <xdr:colOff>73025</xdr:colOff>
      <xdr:row>37</xdr:row>
      <xdr:rowOff>195328</xdr:rowOff>
    </xdr:to>
    <xdr:cxnSp macro="">
      <xdr:nvCxnSpPr>
        <xdr:cNvPr id="107" name="直線コネクタ 106"/>
        <xdr:cNvCxnSpPr/>
      </xdr:nvCxnSpPr>
      <xdr:spPr bwMode="auto">
        <a:xfrm>
          <a:off x="5562600" y="73200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75440</xdr:rowOff>
    </xdr:from>
    <xdr:ext cx="762000" cy="259045"/>
    <xdr:sp macro="" textlink="">
      <xdr:nvSpPr>
        <xdr:cNvPr id="108" name="人口1人当たり決算額の推移最大値テキスト445"/>
        <xdr:cNvSpPr txBox="1"/>
      </xdr:nvSpPr>
      <xdr:spPr>
        <a:xfrm>
          <a:off x="5740400" y="582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61,034</a:t>
          </a:r>
          <a:endParaRPr kumimoji="1" lang="ja-JP" altLang="en-US" sz="1000" b="1">
            <a:latin typeface="ＭＳ Ｐゴシック"/>
          </a:endParaRPr>
        </a:p>
      </xdr:txBody>
    </xdr:sp>
    <xdr:clientData/>
  </xdr:oneCellAnchor>
  <xdr:twoCellAnchor>
    <xdr:from>
      <xdr:col>4</xdr:col>
      <xdr:colOff>1028700</xdr:colOff>
      <xdr:row>33</xdr:row>
      <xdr:rowOff>160513</xdr:rowOff>
    </xdr:from>
    <xdr:to>
      <xdr:col>5</xdr:col>
      <xdr:colOff>73025</xdr:colOff>
      <xdr:row>33</xdr:row>
      <xdr:rowOff>160513</xdr:rowOff>
    </xdr:to>
    <xdr:cxnSp macro="">
      <xdr:nvCxnSpPr>
        <xdr:cNvPr id="109" name="直線コネクタ 108"/>
        <xdr:cNvCxnSpPr/>
      </xdr:nvCxnSpPr>
      <xdr:spPr bwMode="auto">
        <a:xfrm>
          <a:off x="5562600" y="60850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198324</xdr:rowOff>
    </xdr:from>
    <xdr:to>
      <xdr:col>4</xdr:col>
      <xdr:colOff>1117600</xdr:colOff>
      <xdr:row>35</xdr:row>
      <xdr:rowOff>235539</xdr:rowOff>
    </xdr:to>
    <xdr:cxnSp macro="">
      <xdr:nvCxnSpPr>
        <xdr:cNvPr id="110" name="直線コネクタ 109"/>
        <xdr:cNvCxnSpPr/>
      </xdr:nvCxnSpPr>
      <xdr:spPr bwMode="auto">
        <a:xfrm>
          <a:off x="5003800" y="6808674"/>
          <a:ext cx="647700" cy="37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8305</xdr:rowOff>
    </xdr:from>
    <xdr:ext cx="762000" cy="259045"/>
    <xdr:sp macro="" textlink="">
      <xdr:nvSpPr>
        <xdr:cNvPr id="111" name="人口1人当たり決算額の推移平均値テキスト445"/>
        <xdr:cNvSpPr txBox="1"/>
      </xdr:nvSpPr>
      <xdr:spPr>
        <a:xfrm>
          <a:off x="5740400" y="6618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28,693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163228</xdr:rowOff>
    </xdr:from>
    <xdr:to>
      <xdr:col>5</xdr:col>
      <xdr:colOff>34925</xdr:colOff>
      <xdr:row>35</xdr:row>
      <xdr:rowOff>264828</xdr:rowOff>
    </xdr:to>
    <xdr:sp macro="" textlink="">
      <xdr:nvSpPr>
        <xdr:cNvPr id="112" name="フローチャート : 判断 111"/>
        <xdr:cNvSpPr/>
      </xdr:nvSpPr>
      <xdr:spPr bwMode="auto">
        <a:xfrm>
          <a:off x="5600700" y="677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100734</xdr:rowOff>
    </xdr:from>
    <xdr:to>
      <xdr:col>4</xdr:col>
      <xdr:colOff>469900</xdr:colOff>
      <xdr:row>35</xdr:row>
      <xdr:rowOff>198324</xdr:rowOff>
    </xdr:to>
    <xdr:cxnSp macro="">
      <xdr:nvCxnSpPr>
        <xdr:cNvPr id="113" name="直線コネクタ 112"/>
        <xdr:cNvCxnSpPr/>
      </xdr:nvCxnSpPr>
      <xdr:spPr bwMode="auto">
        <a:xfrm>
          <a:off x="4305300" y="6711084"/>
          <a:ext cx="698500" cy="97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118994</xdr:rowOff>
    </xdr:from>
    <xdr:to>
      <xdr:col>4</xdr:col>
      <xdr:colOff>520700</xdr:colOff>
      <xdr:row>35</xdr:row>
      <xdr:rowOff>220594</xdr:rowOff>
    </xdr:to>
    <xdr:sp macro="" textlink="">
      <xdr:nvSpPr>
        <xdr:cNvPr id="114" name="フローチャート : 判断 113"/>
        <xdr:cNvSpPr/>
      </xdr:nvSpPr>
      <xdr:spPr bwMode="auto">
        <a:xfrm>
          <a:off x="4953000" y="6729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230771</xdr:rowOff>
    </xdr:from>
    <xdr:ext cx="736600" cy="259045"/>
    <xdr:sp macro="" textlink="">
      <xdr:nvSpPr>
        <xdr:cNvPr id="115" name="テキスト ボックス 114"/>
        <xdr:cNvSpPr txBox="1"/>
      </xdr:nvSpPr>
      <xdr:spPr>
        <a:xfrm>
          <a:off x="4622800" y="649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30,628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14346</xdr:rowOff>
    </xdr:from>
    <xdr:to>
      <xdr:col>3</xdr:col>
      <xdr:colOff>904875</xdr:colOff>
      <xdr:row>35</xdr:row>
      <xdr:rowOff>100734</xdr:rowOff>
    </xdr:to>
    <xdr:cxnSp macro="">
      <xdr:nvCxnSpPr>
        <xdr:cNvPr id="116" name="直線コネクタ 115"/>
        <xdr:cNvCxnSpPr/>
      </xdr:nvCxnSpPr>
      <xdr:spPr bwMode="auto">
        <a:xfrm>
          <a:off x="3606800" y="6624696"/>
          <a:ext cx="698500" cy="86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69502</xdr:rowOff>
    </xdr:from>
    <xdr:to>
      <xdr:col>3</xdr:col>
      <xdr:colOff>955675</xdr:colOff>
      <xdr:row>35</xdr:row>
      <xdr:rowOff>171102</xdr:rowOff>
    </xdr:to>
    <xdr:sp macro="" textlink="">
      <xdr:nvSpPr>
        <xdr:cNvPr id="117" name="フローチャート : 判断 116"/>
        <xdr:cNvSpPr/>
      </xdr:nvSpPr>
      <xdr:spPr bwMode="auto">
        <a:xfrm>
          <a:off x="4254500" y="6679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155879</xdr:rowOff>
    </xdr:from>
    <xdr:ext cx="762000" cy="259045"/>
    <xdr:sp macro="" textlink="">
      <xdr:nvSpPr>
        <xdr:cNvPr id="118" name="テキスト ボックス 117"/>
        <xdr:cNvSpPr txBox="1"/>
      </xdr:nvSpPr>
      <xdr:spPr>
        <a:xfrm>
          <a:off x="3924300" y="676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32,793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262537</xdr:rowOff>
    </xdr:from>
    <xdr:to>
      <xdr:col>3</xdr:col>
      <xdr:colOff>206375</xdr:colOff>
      <xdr:row>35</xdr:row>
      <xdr:rowOff>14346</xdr:rowOff>
    </xdr:to>
    <xdr:cxnSp macro="">
      <xdr:nvCxnSpPr>
        <xdr:cNvPr id="119" name="直線コネクタ 118"/>
        <xdr:cNvCxnSpPr/>
      </xdr:nvCxnSpPr>
      <xdr:spPr bwMode="auto">
        <a:xfrm>
          <a:off x="2908300" y="6529987"/>
          <a:ext cx="698500" cy="94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313372</xdr:rowOff>
    </xdr:from>
    <xdr:to>
      <xdr:col>3</xdr:col>
      <xdr:colOff>257175</xdr:colOff>
      <xdr:row>35</xdr:row>
      <xdr:rowOff>72072</xdr:rowOff>
    </xdr:to>
    <xdr:sp macro="" textlink="">
      <xdr:nvSpPr>
        <xdr:cNvPr id="120" name="フローチャート : 判断 119"/>
        <xdr:cNvSpPr/>
      </xdr:nvSpPr>
      <xdr:spPr bwMode="auto">
        <a:xfrm>
          <a:off x="3556000" y="65808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56849</xdr:rowOff>
    </xdr:from>
    <xdr:ext cx="762000" cy="259045"/>
    <xdr:sp macro="" textlink="">
      <xdr:nvSpPr>
        <xdr:cNvPr id="121" name="テキスト ボックス 120"/>
        <xdr:cNvSpPr txBox="1"/>
      </xdr:nvSpPr>
      <xdr:spPr>
        <a:xfrm>
          <a:off x="3225800" y="6667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37,125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253845</xdr:rowOff>
    </xdr:from>
    <xdr:to>
      <xdr:col>2</xdr:col>
      <xdr:colOff>692150</xdr:colOff>
      <xdr:row>35</xdr:row>
      <xdr:rowOff>12545</xdr:rowOff>
    </xdr:to>
    <xdr:sp macro="" textlink="">
      <xdr:nvSpPr>
        <xdr:cNvPr id="122" name="フローチャート : 判断 121"/>
        <xdr:cNvSpPr/>
      </xdr:nvSpPr>
      <xdr:spPr bwMode="auto">
        <a:xfrm>
          <a:off x="2857500" y="65212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340222</xdr:rowOff>
    </xdr:from>
    <xdr:ext cx="762000" cy="259045"/>
    <xdr:sp macro="" textlink="">
      <xdr:nvSpPr>
        <xdr:cNvPr id="123" name="テキスト ボックス 122"/>
        <xdr:cNvSpPr txBox="1"/>
      </xdr:nvSpPr>
      <xdr:spPr>
        <a:xfrm>
          <a:off x="2527300" y="6607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39,729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184739</xdr:rowOff>
    </xdr:from>
    <xdr:to>
      <xdr:col>5</xdr:col>
      <xdr:colOff>34925</xdr:colOff>
      <xdr:row>35</xdr:row>
      <xdr:rowOff>286339</xdr:rowOff>
    </xdr:to>
    <xdr:sp macro="" textlink="">
      <xdr:nvSpPr>
        <xdr:cNvPr id="129" name="円/楕円 128"/>
        <xdr:cNvSpPr/>
      </xdr:nvSpPr>
      <xdr:spPr bwMode="auto">
        <a:xfrm>
          <a:off x="5600700" y="6795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156816</xdr:rowOff>
    </xdr:from>
    <xdr:ext cx="762000" cy="259045"/>
    <xdr:sp macro="" textlink="">
      <xdr:nvSpPr>
        <xdr:cNvPr id="130" name="人口1人当たり決算額の推移該当値テキスト445"/>
        <xdr:cNvSpPr txBox="1"/>
      </xdr:nvSpPr>
      <xdr:spPr>
        <a:xfrm>
          <a:off x="5740400" y="6767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27,752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147524</xdr:rowOff>
    </xdr:from>
    <xdr:to>
      <xdr:col>4</xdr:col>
      <xdr:colOff>520700</xdr:colOff>
      <xdr:row>35</xdr:row>
      <xdr:rowOff>249124</xdr:rowOff>
    </xdr:to>
    <xdr:sp macro="" textlink="">
      <xdr:nvSpPr>
        <xdr:cNvPr id="131" name="円/楕円 130"/>
        <xdr:cNvSpPr/>
      </xdr:nvSpPr>
      <xdr:spPr bwMode="auto">
        <a:xfrm>
          <a:off x="4953000" y="6757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233901</xdr:rowOff>
    </xdr:from>
    <xdr:ext cx="736600" cy="259045"/>
    <xdr:sp macro="" textlink="">
      <xdr:nvSpPr>
        <xdr:cNvPr id="132" name="テキスト ボックス 131"/>
        <xdr:cNvSpPr txBox="1"/>
      </xdr:nvSpPr>
      <xdr:spPr>
        <a:xfrm>
          <a:off x="4622800" y="6844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29,380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49934</xdr:rowOff>
    </xdr:from>
    <xdr:to>
      <xdr:col>3</xdr:col>
      <xdr:colOff>955675</xdr:colOff>
      <xdr:row>35</xdr:row>
      <xdr:rowOff>151534</xdr:rowOff>
    </xdr:to>
    <xdr:sp macro="" textlink="">
      <xdr:nvSpPr>
        <xdr:cNvPr id="133" name="円/楕円 132"/>
        <xdr:cNvSpPr/>
      </xdr:nvSpPr>
      <xdr:spPr bwMode="auto">
        <a:xfrm>
          <a:off x="4254500" y="6660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161711</xdr:rowOff>
    </xdr:from>
    <xdr:ext cx="762000" cy="259045"/>
    <xdr:sp macro="" textlink="">
      <xdr:nvSpPr>
        <xdr:cNvPr id="134" name="テキスト ボックス 133"/>
        <xdr:cNvSpPr txBox="1"/>
      </xdr:nvSpPr>
      <xdr:spPr>
        <a:xfrm>
          <a:off x="3924300" y="6429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33,649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306446</xdr:rowOff>
    </xdr:from>
    <xdr:to>
      <xdr:col>3</xdr:col>
      <xdr:colOff>257175</xdr:colOff>
      <xdr:row>35</xdr:row>
      <xdr:rowOff>65146</xdr:rowOff>
    </xdr:to>
    <xdr:sp macro="" textlink="">
      <xdr:nvSpPr>
        <xdr:cNvPr id="135" name="円/楕円 134"/>
        <xdr:cNvSpPr/>
      </xdr:nvSpPr>
      <xdr:spPr bwMode="auto">
        <a:xfrm>
          <a:off x="3556000" y="6573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75323</xdr:rowOff>
    </xdr:from>
    <xdr:ext cx="762000" cy="259045"/>
    <xdr:sp macro="" textlink="">
      <xdr:nvSpPr>
        <xdr:cNvPr id="136" name="テキスト ボックス 135"/>
        <xdr:cNvSpPr txBox="1"/>
      </xdr:nvSpPr>
      <xdr:spPr>
        <a:xfrm>
          <a:off x="3225800" y="634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37,428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211737</xdr:rowOff>
    </xdr:from>
    <xdr:to>
      <xdr:col>2</xdr:col>
      <xdr:colOff>692150</xdr:colOff>
      <xdr:row>34</xdr:row>
      <xdr:rowOff>313337</xdr:rowOff>
    </xdr:to>
    <xdr:sp macro="" textlink="">
      <xdr:nvSpPr>
        <xdr:cNvPr id="137" name="円/楕円 136"/>
        <xdr:cNvSpPr/>
      </xdr:nvSpPr>
      <xdr:spPr bwMode="auto">
        <a:xfrm>
          <a:off x="2857500" y="6479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323514</xdr:rowOff>
    </xdr:from>
    <xdr:ext cx="762000" cy="259045"/>
    <xdr:sp macro="" textlink="">
      <xdr:nvSpPr>
        <xdr:cNvPr id="138" name="テキスト ボックス 137"/>
        <xdr:cNvSpPr txBox="1"/>
      </xdr:nvSpPr>
      <xdr:spPr>
        <a:xfrm>
          <a:off x="2527300" y="6248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41,571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青森県南部町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18,969
18,915
153.12
10,859,686
10,515,320
343,247
7,258,881
12,492,858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58,710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117554</xdr:rowOff>
    </xdr:from>
    <xdr:to>
      <xdr:col>6</xdr:col>
      <xdr:colOff>510540</xdr:colOff>
      <xdr:row>38</xdr:row>
      <xdr:rowOff>104339</xdr:rowOff>
    </xdr:to>
    <xdr:cxnSp macro="">
      <xdr:nvCxnSpPr>
        <xdr:cNvPr id="60" name="直線コネクタ 59"/>
        <xdr:cNvCxnSpPr/>
      </xdr:nvCxnSpPr>
      <xdr:spPr>
        <a:xfrm flipV="1">
          <a:off x="4633595" y="5261054"/>
          <a:ext cx="1270" cy="1358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108166</xdr:rowOff>
    </xdr:from>
    <xdr:ext cx="534377" cy="259045"/>
    <xdr:sp macro="" textlink="">
      <xdr:nvSpPr>
        <xdr:cNvPr id="61" name="人件費最小値テキスト"/>
        <xdr:cNvSpPr txBox="1"/>
      </xdr:nvSpPr>
      <xdr:spPr>
        <a:xfrm>
          <a:off x="4686300" y="662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54,475</a:t>
          </a:r>
          <a:endParaRPr kumimoji="1" lang="ja-JP" altLang="en-US" sz="1000" b="1">
            <a:latin typeface="ＭＳ Ｐゴシック"/>
          </a:endParaRPr>
        </a:p>
      </xdr:txBody>
    </xdr:sp>
    <xdr:clientData/>
  </xdr:oneCellAnchor>
  <xdr:twoCellAnchor>
    <xdr:from>
      <xdr:col>6</xdr:col>
      <xdr:colOff>422275</xdr:colOff>
      <xdr:row>38</xdr:row>
      <xdr:rowOff>104339</xdr:rowOff>
    </xdr:from>
    <xdr:to>
      <xdr:col>6</xdr:col>
      <xdr:colOff>600075</xdr:colOff>
      <xdr:row>38</xdr:row>
      <xdr:rowOff>104339</xdr:rowOff>
    </xdr:to>
    <xdr:cxnSp macro="">
      <xdr:nvCxnSpPr>
        <xdr:cNvPr id="62" name="直線コネクタ 61"/>
        <xdr:cNvCxnSpPr/>
      </xdr:nvCxnSpPr>
      <xdr:spPr>
        <a:xfrm>
          <a:off x="4546600" y="6619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64231</xdr:rowOff>
    </xdr:from>
    <xdr:ext cx="599010" cy="259045"/>
    <xdr:sp macro="" textlink="">
      <xdr:nvSpPr>
        <xdr:cNvPr id="63" name="人件費最大値テキスト"/>
        <xdr:cNvSpPr txBox="1"/>
      </xdr:nvSpPr>
      <xdr:spPr>
        <a:xfrm>
          <a:off x="4686300" y="5036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149,550</a:t>
          </a:r>
          <a:endParaRPr kumimoji="1" lang="ja-JP" altLang="en-US" sz="1000" b="1">
            <a:latin typeface="ＭＳ Ｐゴシック"/>
          </a:endParaRPr>
        </a:p>
      </xdr:txBody>
    </xdr:sp>
    <xdr:clientData/>
  </xdr:oneCellAnchor>
  <xdr:twoCellAnchor>
    <xdr:from>
      <xdr:col>6</xdr:col>
      <xdr:colOff>422275</xdr:colOff>
      <xdr:row>30</xdr:row>
      <xdr:rowOff>117554</xdr:rowOff>
    </xdr:from>
    <xdr:to>
      <xdr:col>6</xdr:col>
      <xdr:colOff>600075</xdr:colOff>
      <xdr:row>30</xdr:row>
      <xdr:rowOff>117554</xdr:rowOff>
    </xdr:to>
    <xdr:cxnSp macro="">
      <xdr:nvCxnSpPr>
        <xdr:cNvPr id="64" name="直線コネクタ 63"/>
        <xdr:cNvCxnSpPr/>
      </xdr:nvCxnSpPr>
      <xdr:spPr>
        <a:xfrm>
          <a:off x="4546600" y="526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154502</xdr:rowOff>
    </xdr:from>
    <xdr:to>
      <xdr:col>6</xdr:col>
      <xdr:colOff>511175</xdr:colOff>
      <xdr:row>37</xdr:row>
      <xdr:rowOff>41345</xdr:rowOff>
    </xdr:to>
    <xdr:cxnSp macro="">
      <xdr:nvCxnSpPr>
        <xdr:cNvPr id="65" name="直線コネクタ 64"/>
        <xdr:cNvCxnSpPr/>
      </xdr:nvCxnSpPr>
      <xdr:spPr>
        <a:xfrm>
          <a:off x="3797300" y="6326702"/>
          <a:ext cx="8382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78015</xdr:rowOff>
    </xdr:from>
    <xdr:ext cx="534377" cy="259045"/>
    <xdr:sp macro="" textlink="">
      <xdr:nvSpPr>
        <xdr:cNvPr id="66" name="人件費平均値テキスト"/>
        <xdr:cNvSpPr txBox="1"/>
      </xdr:nvSpPr>
      <xdr:spPr>
        <a:xfrm>
          <a:off x="4686300" y="5907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90,363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55138</xdr:rowOff>
    </xdr:from>
    <xdr:to>
      <xdr:col>6</xdr:col>
      <xdr:colOff>561975</xdr:colOff>
      <xdr:row>35</xdr:row>
      <xdr:rowOff>156738</xdr:rowOff>
    </xdr:to>
    <xdr:sp macro="" textlink="">
      <xdr:nvSpPr>
        <xdr:cNvPr id="67" name="フローチャート : 判断 66"/>
        <xdr:cNvSpPr/>
      </xdr:nvSpPr>
      <xdr:spPr>
        <a:xfrm>
          <a:off x="4584700" y="605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140857</xdr:rowOff>
    </xdr:from>
    <xdr:to>
      <xdr:col>5</xdr:col>
      <xdr:colOff>358775</xdr:colOff>
      <xdr:row>36</xdr:row>
      <xdr:rowOff>154502</xdr:rowOff>
    </xdr:to>
    <xdr:cxnSp macro="">
      <xdr:nvCxnSpPr>
        <xdr:cNvPr id="68" name="直線コネクタ 67"/>
        <xdr:cNvCxnSpPr/>
      </xdr:nvCxnSpPr>
      <xdr:spPr>
        <a:xfrm>
          <a:off x="2908300" y="6313057"/>
          <a:ext cx="889000" cy="1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156551</xdr:rowOff>
    </xdr:from>
    <xdr:to>
      <xdr:col>5</xdr:col>
      <xdr:colOff>409575</xdr:colOff>
      <xdr:row>35</xdr:row>
      <xdr:rowOff>86701</xdr:rowOff>
    </xdr:to>
    <xdr:sp macro="" textlink="">
      <xdr:nvSpPr>
        <xdr:cNvPr id="69" name="フローチャート : 判断 68"/>
        <xdr:cNvSpPr/>
      </xdr:nvSpPr>
      <xdr:spPr>
        <a:xfrm>
          <a:off x="3746500" y="59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103228</xdr:rowOff>
    </xdr:from>
    <xdr:ext cx="534377" cy="259045"/>
    <xdr:sp macro="" textlink="">
      <xdr:nvSpPr>
        <xdr:cNvPr id="70" name="テキスト ボックス 69"/>
        <xdr:cNvSpPr txBox="1"/>
      </xdr:nvSpPr>
      <xdr:spPr>
        <a:xfrm>
          <a:off x="3530111" y="576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95,265</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99438</xdr:rowOff>
    </xdr:from>
    <xdr:to>
      <xdr:col>4</xdr:col>
      <xdr:colOff>155575</xdr:colOff>
      <xdr:row>36</xdr:row>
      <xdr:rowOff>140857</xdr:rowOff>
    </xdr:to>
    <xdr:cxnSp macro="">
      <xdr:nvCxnSpPr>
        <xdr:cNvPr id="71" name="直線コネクタ 70"/>
        <xdr:cNvCxnSpPr/>
      </xdr:nvCxnSpPr>
      <xdr:spPr>
        <a:xfrm>
          <a:off x="2019300" y="6271638"/>
          <a:ext cx="889000" cy="4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170824</xdr:rowOff>
    </xdr:from>
    <xdr:to>
      <xdr:col>4</xdr:col>
      <xdr:colOff>206375</xdr:colOff>
      <xdr:row>35</xdr:row>
      <xdr:rowOff>100974</xdr:rowOff>
    </xdr:to>
    <xdr:sp macro="" textlink="">
      <xdr:nvSpPr>
        <xdr:cNvPr id="72" name="フローチャート : 判断 71"/>
        <xdr:cNvSpPr/>
      </xdr:nvSpPr>
      <xdr:spPr>
        <a:xfrm>
          <a:off x="2857500" y="600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117501</xdr:rowOff>
    </xdr:from>
    <xdr:ext cx="534377" cy="259045"/>
    <xdr:sp macro="" textlink="">
      <xdr:nvSpPr>
        <xdr:cNvPr id="73" name="テキスト ボックス 72"/>
        <xdr:cNvSpPr txBox="1"/>
      </xdr:nvSpPr>
      <xdr:spPr>
        <a:xfrm>
          <a:off x="2641111" y="577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94,266</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78221</xdr:rowOff>
    </xdr:from>
    <xdr:to>
      <xdr:col>2</xdr:col>
      <xdr:colOff>638175</xdr:colOff>
      <xdr:row>36</xdr:row>
      <xdr:rowOff>99438</xdr:rowOff>
    </xdr:to>
    <xdr:cxnSp macro="">
      <xdr:nvCxnSpPr>
        <xdr:cNvPr id="74" name="直線コネクタ 73"/>
        <xdr:cNvCxnSpPr/>
      </xdr:nvCxnSpPr>
      <xdr:spPr>
        <a:xfrm>
          <a:off x="1130300" y="6250421"/>
          <a:ext cx="889000" cy="2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21863</xdr:rowOff>
    </xdr:from>
    <xdr:to>
      <xdr:col>3</xdr:col>
      <xdr:colOff>3175</xdr:colOff>
      <xdr:row>35</xdr:row>
      <xdr:rowOff>123463</xdr:rowOff>
    </xdr:to>
    <xdr:sp macro="" textlink="">
      <xdr:nvSpPr>
        <xdr:cNvPr id="75" name="フローチャート : 判断 74"/>
        <xdr:cNvSpPr/>
      </xdr:nvSpPr>
      <xdr:spPr>
        <a:xfrm>
          <a:off x="1968500" y="602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139990</xdr:rowOff>
    </xdr:from>
    <xdr:ext cx="534377" cy="259045"/>
    <xdr:sp macro="" textlink="">
      <xdr:nvSpPr>
        <xdr:cNvPr id="76" name="テキスト ボックス 75"/>
        <xdr:cNvSpPr txBox="1"/>
      </xdr:nvSpPr>
      <xdr:spPr>
        <a:xfrm>
          <a:off x="1752111" y="579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92,692</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135606</xdr:rowOff>
    </xdr:from>
    <xdr:to>
      <xdr:col>1</xdr:col>
      <xdr:colOff>485775</xdr:colOff>
      <xdr:row>35</xdr:row>
      <xdr:rowOff>65756</xdr:rowOff>
    </xdr:to>
    <xdr:sp macro="" textlink="">
      <xdr:nvSpPr>
        <xdr:cNvPr id="77" name="フローチャート : 判断 76"/>
        <xdr:cNvSpPr/>
      </xdr:nvSpPr>
      <xdr:spPr>
        <a:xfrm>
          <a:off x="1079500" y="596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82283</xdr:rowOff>
    </xdr:from>
    <xdr:ext cx="534377" cy="259045"/>
    <xdr:sp macro="" textlink="">
      <xdr:nvSpPr>
        <xdr:cNvPr id="78" name="テキスト ボックス 77"/>
        <xdr:cNvSpPr txBox="1"/>
      </xdr:nvSpPr>
      <xdr:spPr>
        <a:xfrm>
          <a:off x="863111" y="574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96,731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161995</xdr:rowOff>
    </xdr:from>
    <xdr:to>
      <xdr:col>6</xdr:col>
      <xdr:colOff>561975</xdr:colOff>
      <xdr:row>37</xdr:row>
      <xdr:rowOff>92145</xdr:rowOff>
    </xdr:to>
    <xdr:sp macro="" textlink="">
      <xdr:nvSpPr>
        <xdr:cNvPr id="84" name="円/楕円 83"/>
        <xdr:cNvSpPr/>
      </xdr:nvSpPr>
      <xdr:spPr>
        <a:xfrm>
          <a:off x="4584700" y="633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140422</xdr:rowOff>
    </xdr:from>
    <xdr:ext cx="534377" cy="259045"/>
    <xdr:sp macro="" textlink="">
      <xdr:nvSpPr>
        <xdr:cNvPr id="85" name="人件費該当値テキスト"/>
        <xdr:cNvSpPr txBox="1"/>
      </xdr:nvSpPr>
      <xdr:spPr>
        <a:xfrm>
          <a:off x="4686300" y="631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70,884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103702</xdr:rowOff>
    </xdr:from>
    <xdr:to>
      <xdr:col>5</xdr:col>
      <xdr:colOff>409575</xdr:colOff>
      <xdr:row>37</xdr:row>
      <xdr:rowOff>33852</xdr:rowOff>
    </xdr:to>
    <xdr:sp macro="" textlink="">
      <xdr:nvSpPr>
        <xdr:cNvPr id="86" name="円/楕円 85"/>
        <xdr:cNvSpPr/>
      </xdr:nvSpPr>
      <xdr:spPr>
        <a:xfrm>
          <a:off x="3746500" y="627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24979</xdr:rowOff>
    </xdr:from>
    <xdr:ext cx="534377" cy="259045"/>
    <xdr:sp macro="" textlink="">
      <xdr:nvSpPr>
        <xdr:cNvPr id="87" name="テキスト ボックス 86"/>
        <xdr:cNvSpPr txBox="1"/>
      </xdr:nvSpPr>
      <xdr:spPr>
        <a:xfrm>
          <a:off x="3530111" y="636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74,964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90057</xdr:rowOff>
    </xdr:from>
    <xdr:to>
      <xdr:col>4</xdr:col>
      <xdr:colOff>206375</xdr:colOff>
      <xdr:row>37</xdr:row>
      <xdr:rowOff>20207</xdr:rowOff>
    </xdr:to>
    <xdr:sp macro="" textlink="">
      <xdr:nvSpPr>
        <xdr:cNvPr id="88" name="円/楕円 87"/>
        <xdr:cNvSpPr/>
      </xdr:nvSpPr>
      <xdr:spPr>
        <a:xfrm>
          <a:off x="2857500" y="626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11334</xdr:rowOff>
    </xdr:from>
    <xdr:ext cx="534377" cy="259045"/>
    <xdr:sp macro="" textlink="">
      <xdr:nvSpPr>
        <xdr:cNvPr id="89" name="テキスト ボックス 88"/>
        <xdr:cNvSpPr txBox="1"/>
      </xdr:nvSpPr>
      <xdr:spPr>
        <a:xfrm>
          <a:off x="2641111" y="635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75,919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48638</xdr:rowOff>
    </xdr:from>
    <xdr:to>
      <xdr:col>3</xdr:col>
      <xdr:colOff>3175</xdr:colOff>
      <xdr:row>36</xdr:row>
      <xdr:rowOff>150238</xdr:rowOff>
    </xdr:to>
    <xdr:sp macro="" textlink="">
      <xdr:nvSpPr>
        <xdr:cNvPr id="90" name="円/楕円 89"/>
        <xdr:cNvSpPr/>
      </xdr:nvSpPr>
      <xdr:spPr>
        <a:xfrm>
          <a:off x="1968500" y="622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141365</xdr:rowOff>
    </xdr:from>
    <xdr:ext cx="534377" cy="259045"/>
    <xdr:sp macro="" textlink="">
      <xdr:nvSpPr>
        <xdr:cNvPr id="91" name="テキスト ボックス 90"/>
        <xdr:cNvSpPr txBox="1"/>
      </xdr:nvSpPr>
      <xdr:spPr>
        <a:xfrm>
          <a:off x="1752111" y="631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78,818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27421</xdr:rowOff>
    </xdr:from>
    <xdr:to>
      <xdr:col>1</xdr:col>
      <xdr:colOff>485775</xdr:colOff>
      <xdr:row>36</xdr:row>
      <xdr:rowOff>129021</xdr:rowOff>
    </xdr:to>
    <xdr:sp macro="" textlink="">
      <xdr:nvSpPr>
        <xdr:cNvPr id="92" name="円/楕円 91"/>
        <xdr:cNvSpPr/>
      </xdr:nvSpPr>
      <xdr:spPr>
        <a:xfrm>
          <a:off x="1079500" y="619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120148</xdr:rowOff>
    </xdr:from>
    <xdr:ext cx="534377" cy="259045"/>
    <xdr:sp macro="" textlink="">
      <xdr:nvSpPr>
        <xdr:cNvPr id="93" name="テキスト ボックス 92"/>
        <xdr:cNvSpPr txBox="1"/>
      </xdr:nvSpPr>
      <xdr:spPr>
        <a:xfrm>
          <a:off x="863111" y="629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80,303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33604</xdr:rowOff>
    </xdr:from>
    <xdr:to>
      <xdr:col>6</xdr:col>
      <xdr:colOff>510540</xdr:colOff>
      <xdr:row>59</xdr:row>
      <xdr:rowOff>46304</xdr:rowOff>
    </xdr:to>
    <xdr:cxnSp macro="">
      <xdr:nvCxnSpPr>
        <xdr:cNvPr id="118" name="直線コネクタ 117"/>
        <xdr:cNvCxnSpPr/>
      </xdr:nvCxnSpPr>
      <xdr:spPr>
        <a:xfrm flipV="1">
          <a:off x="4633595" y="8777554"/>
          <a:ext cx="127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50131</xdr:rowOff>
    </xdr:from>
    <xdr:ext cx="534377" cy="259045"/>
    <xdr:sp macro="" textlink="">
      <xdr:nvSpPr>
        <xdr:cNvPr id="119" name="物件費最小値テキスト"/>
        <xdr:cNvSpPr txBox="1"/>
      </xdr:nvSpPr>
      <xdr:spPr>
        <a:xfrm>
          <a:off x="4686300" y="1016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59,854</a:t>
          </a:r>
          <a:endParaRPr kumimoji="1" lang="ja-JP" altLang="en-US" sz="1000" b="1">
            <a:latin typeface="ＭＳ Ｐゴシック"/>
          </a:endParaRPr>
        </a:p>
      </xdr:txBody>
    </xdr:sp>
    <xdr:clientData/>
  </xdr:oneCellAnchor>
  <xdr:twoCellAnchor>
    <xdr:from>
      <xdr:col>6</xdr:col>
      <xdr:colOff>422275</xdr:colOff>
      <xdr:row>59</xdr:row>
      <xdr:rowOff>46304</xdr:rowOff>
    </xdr:from>
    <xdr:to>
      <xdr:col>6</xdr:col>
      <xdr:colOff>600075</xdr:colOff>
      <xdr:row>59</xdr:row>
      <xdr:rowOff>46304</xdr:rowOff>
    </xdr:to>
    <xdr:cxnSp macro="">
      <xdr:nvCxnSpPr>
        <xdr:cNvPr id="120" name="直線コネクタ 119"/>
        <xdr:cNvCxnSpPr/>
      </xdr:nvCxnSpPr>
      <xdr:spPr>
        <a:xfrm>
          <a:off x="4546600" y="10161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151731</xdr:rowOff>
    </xdr:from>
    <xdr:ext cx="599010" cy="259045"/>
    <xdr:sp macro="" textlink="">
      <xdr:nvSpPr>
        <xdr:cNvPr id="121" name="物件費最大値テキスト"/>
        <xdr:cNvSpPr txBox="1"/>
      </xdr:nvSpPr>
      <xdr:spPr>
        <a:xfrm>
          <a:off x="4686300" y="8552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168,854</a:t>
          </a:r>
          <a:endParaRPr kumimoji="1" lang="ja-JP" altLang="en-US" sz="1000" b="1">
            <a:latin typeface="ＭＳ Ｐゴシック"/>
          </a:endParaRPr>
        </a:p>
      </xdr:txBody>
    </xdr:sp>
    <xdr:clientData/>
  </xdr:oneCellAnchor>
  <xdr:twoCellAnchor>
    <xdr:from>
      <xdr:col>6</xdr:col>
      <xdr:colOff>422275</xdr:colOff>
      <xdr:row>51</xdr:row>
      <xdr:rowOff>33604</xdr:rowOff>
    </xdr:from>
    <xdr:to>
      <xdr:col>6</xdr:col>
      <xdr:colOff>600075</xdr:colOff>
      <xdr:row>51</xdr:row>
      <xdr:rowOff>33604</xdr:rowOff>
    </xdr:to>
    <xdr:cxnSp macro="">
      <xdr:nvCxnSpPr>
        <xdr:cNvPr id="122" name="直線コネクタ 121"/>
        <xdr:cNvCxnSpPr/>
      </xdr:nvCxnSpPr>
      <xdr:spPr>
        <a:xfrm>
          <a:off x="4546600" y="877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49911</xdr:rowOff>
    </xdr:from>
    <xdr:to>
      <xdr:col>6</xdr:col>
      <xdr:colOff>511175</xdr:colOff>
      <xdr:row>58</xdr:row>
      <xdr:rowOff>106617</xdr:rowOff>
    </xdr:to>
    <xdr:cxnSp macro="">
      <xdr:nvCxnSpPr>
        <xdr:cNvPr id="123" name="直線コネクタ 122"/>
        <xdr:cNvCxnSpPr/>
      </xdr:nvCxnSpPr>
      <xdr:spPr>
        <a:xfrm>
          <a:off x="3797300" y="9994011"/>
          <a:ext cx="838200" cy="5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99674</xdr:rowOff>
    </xdr:from>
    <xdr:ext cx="534377" cy="259045"/>
    <xdr:sp macro="" textlink="">
      <xdr:nvSpPr>
        <xdr:cNvPr id="124" name="物件費平均値テキスト"/>
        <xdr:cNvSpPr txBox="1"/>
      </xdr:nvSpPr>
      <xdr:spPr>
        <a:xfrm>
          <a:off x="4686300" y="9529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93,953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76797</xdr:rowOff>
    </xdr:from>
    <xdr:to>
      <xdr:col>6</xdr:col>
      <xdr:colOff>561975</xdr:colOff>
      <xdr:row>57</xdr:row>
      <xdr:rowOff>6947</xdr:rowOff>
    </xdr:to>
    <xdr:sp macro="" textlink="">
      <xdr:nvSpPr>
        <xdr:cNvPr id="125" name="フローチャート : 判断 124"/>
        <xdr:cNvSpPr/>
      </xdr:nvSpPr>
      <xdr:spPr>
        <a:xfrm>
          <a:off x="4584700" y="967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49911</xdr:rowOff>
    </xdr:from>
    <xdr:to>
      <xdr:col>5</xdr:col>
      <xdr:colOff>358775</xdr:colOff>
      <xdr:row>59</xdr:row>
      <xdr:rowOff>14275</xdr:rowOff>
    </xdr:to>
    <xdr:cxnSp macro="">
      <xdr:nvCxnSpPr>
        <xdr:cNvPr id="126" name="直線コネクタ 125"/>
        <xdr:cNvCxnSpPr/>
      </xdr:nvCxnSpPr>
      <xdr:spPr>
        <a:xfrm flipV="1">
          <a:off x="2908300" y="9994011"/>
          <a:ext cx="889000" cy="1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164821</xdr:rowOff>
    </xdr:from>
    <xdr:to>
      <xdr:col>5</xdr:col>
      <xdr:colOff>409575</xdr:colOff>
      <xdr:row>57</xdr:row>
      <xdr:rowOff>94971</xdr:rowOff>
    </xdr:to>
    <xdr:sp macro="" textlink="">
      <xdr:nvSpPr>
        <xdr:cNvPr id="127" name="フローチャート : 判断 126"/>
        <xdr:cNvSpPr/>
      </xdr:nvSpPr>
      <xdr:spPr>
        <a:xfrm>
          <a:off x="3746500" y="97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111498</xdr:rowOff>
    </xdr:from>
    <xdr:ext cx="534377" cy="259045"/>
    <xdr:sp macro="" textlink="">
      <xdr:nvSpPr>
        <xdr:cNvPr id="128" name="テキスト ボックス 127"/>
        <xdr:cNvSpPr txBox="1"/>
      </xdr:nvSpPr>
      <xdr:spPr>
        <a:xfrm>
          <a:off x="3530111" y="954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87,022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167411</xdr:rowOff>
    </xdr:from>
    <xdr:to>
      <xdr:col>4</xdr:col>
      <xdr:colOff>155575</xdr:colOff>
      <xdr:row>59</xdr:row>
      <xdr:rowOff>14275</xdr:rowOff>
    </xdr:to>
    <xdr:cxnSp macro="">
      <xdr:nvCxnSpPr>
        <xdr:cNvPr id="129" name="直線コネクタ 128"/>
        <xdr:cNvCxnSpPr/>
      </xdr:nvCxnSpPr>
      <xdr:spPr>
        <a:xfrm>
          <a:off x="2019300" y="10111511"/>
          <a:ext cx="889000" cy="1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79705</xdr:rowOff>
    </xdr:from>
    <xdr:to>
      <xdr:col>4</xdr:col>
      <xdr:colOff>206375</xdr:colOff>
      <xdr:row>58</xdr:row>
      <xdr:rowOff>9855</xdr:rowOff>
    </xdr:to>
    <xdr:sp macro="" textlink="">
      <xdr:nvSpPr>
        <xdr:cNvPr id="130" name="フローチャート : 判断 129"/>
        <xdr:cNvSpPr/>
      </xdr:nvSpPr>
      <xdr:spPr>
        <a:xfrm>
          <a:off x="2857500" y="98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26382</xdr:rowOff>
    </xdr:from>
    <xdr:ext cx="534377" cy="259045"/>
    <xdr:sp macro="" textlink="">
      <xdr:nvSpPr>
        <xdr:cNvPr id="131" name="テキスト ボックス 130"/>
        <xdr:cNvSpPr txBox="1"/>
      </xdr:nvSpPr>
      <xdr:spPr>
        <a:xfrm>
          <a:off x="2641111" y="962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80,224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167411</xdr:rowOff>
    </xdr:from>
    <xdr:to>
      <xdr:col>2</xdr:col>
      <xdr:colOff>638175</xdr:colOff>
      <xdr:row>59</xdr:row>
      <xdr:rowOff>33147</xdr:rowOff>
    </xdr:to>
    <xdr:cxnSp macro="">
      <xdr:nvCxnSpPr>
        <xdr:cNvPr id="132" name="直線コネクタ 131"/>
        <xdr:cNvCxnSpPr/>
      </xdr:nvCxnSpPr>
      <xdr:spPr>
        <a:xfrm flipV="1">
          <a:off x="1130300" y="10111511"/>
          <a:ext cx="889000" cy="3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127838</xdr:rowOff>
    </xdr:from>
    <xdr:to>
      <xdr:col>3</xdr:col>
      <xdr:colOff>3175</xdr:colOff>
      <xdr:row>58</xdr:row>
      <xdr:rowOff>57988</xdr:rowOff>
    </xdr:to>
    <xdr:sp macro="" textlink="">
      <xdr:nvSpPr>
        <xdr:cNvPr id="133" name="フローチャート : 判断 132"/>
        <xdr:cNvSpPr/>
      </xdr:nvSpPr>
      <xdr:spPr>
        <a:xfrm>
          <a:off x="1968500" y="990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74515</xdr:rowOff>
    </xdr:from>
    <xdr:ext cx="534377" cy="259045"/>
    <xdr:sp macro="" textlink="">
      <xdr:nvSpPr>
        <xdr:cNvPr id="134" name="テキスト ボックス 133"/>
        <xdr:cNvSpPr txBox="1"/>
      </xdr:nvSpPr>
      <xdr:spPr>
        <a:xfrm>
          <a:off x="1752111" y="967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76,434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7734</xdr:rowOff>
    </xdr:from>
    <xdr:to>
      <xdr:col>1</xdr:col>
      <xdr:colOff>485775</xdr:colOff>
      <xdr:row>58</xdr:row>
      <xdr:rowOff>109334</xdr:rowOff>
    </xdr:to>
    <xdr:sp macro="" textlink="">
      <xdr:nvSpPr>
        <xdr:cNvPr id="135" name="フローチャート : 判断 134"/>
        <xdr:cNvSpPr/>
      </xdr:nvSpPr>
      <xdr:spPr>
        <a:xfrm>
          <a:off x="1079500" y="9951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125861</xdr:rowOff>
    </xdr:from>
    <xdr:ext cx="534377" cy="259045"/>
    <xdr:sp macro="" textlink="">
      <xdr:nvSpPr>
        <xdr:cNvPr id="136" name="テキスト ボックス 135"/>
        <xdr:cNvSpPr txBox="1"/>
      </xdr:nvSpPr>
      <xdr:spPr>
        <a:xfrm>
          <a:off x="863111" y="972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72,391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55817</xdr:rowOff>
    </xdr:from>
    <xdr:to>
      <xdr:col>6</xdr:col>
      <xdr:colOff>561975</xdr:colOff>
      <xdr:row>58</xdr:row>
      <xdr:rowOff>157417</xdr:rowOff>
    </xdr:to>
    <xdr:sp macro="" textlink="">
      <xdr:nvSpPr>
        <xdr:cNvPr id="142" name="円/楕円 141"/>
        <xdr:cNvSpPr/>
      </xdr:nvSpPr>
      <xdr:spPr>
        <a:xfrm>
          <a:off x="4584700" y="999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142194</xdr:rowOff>
    </xdr:from>
    <xdr:ext cx="534377" cy="259045"/>
    <xdr:sp macro="" textlink="">
      <xdr:nvSpPr>
        <xdr:cNvPr id="143" name="物件費該当値テキスト"/>
        <xdr:cNvSpPr txBox="1"/>
      </xdr:nvSpPr>
      <xdr:spPr>
        <a:xfrm>
          <a:off x="4686300" y="991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68,605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170561</xdr:rowOff>
    </xdr:from>
    <xdr:to>
      <xdr:col>5</xdr:col>
      <xdr:colOff>409575</xdr:colOff>
      <xdr:row>58</xdr:row>
      <xdr:rowOff>100711</xdr:rowOff>
    </xdr:to>
    <xdr:sp macro="" textlink="">
      <xdr:nvSpPr>
        <xdr:cNvPr id="144" name="円/楕円 143"/>
        <xdr:cNvSpPr/>
      </xdr:nvSpPr>
      <xdr:spPr>
        <a:xfrm>
          <a:off x="3746500" y="994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91838</xdr:rowOff>
    </xdr:from>
    <xdr:ext cx="534377" cy="259045"/>
    <xdr:sp macro="" textlink="">
      <xdr:nvSpPr>
        <xdr:cNvPr id="145" name="テキスト ボックス 144"/>
        <xdr:cNvSpPr txBox="1"/>
      </xdr:nvSpPr>
      <xdr:spPr>
        <a:xfrm>
          <a:off x="3530111" y="1003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73,070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134925</xdr:rowOff>
    </xdr:from>
    <xdr:to>
      <xdr:col>4</xdr:col>
      <xdr:colOff>206375</xdr:colOff>
      <xdr:row>59</xdr:row>
      <xdr:rowOff>65075</xdr:rowOff>
    </xdr:to>
    <xdr:sp macro="" textlink="">
      <xdr:nvSpPr>
        <xdr:cNvPr id="146" name="円/楕円 145"/>
        <xdr:cNvSpPr/>
      </xdr:nvSpPr>
      <xdr:spPr>
        <a:xfrm>
          <a:off x="2857500" y="1007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56202</xdr:rowOff>
    </xdr:from>
    <xdr:ext cx="534377" cy="259045"/>
    <xdr:sp macro="" textlink="">
      <xdr:nvSpPr>
        <xdr:cNvPr id="147" name="テキスト ボックス 146"/>
        <xdr:cNvSpPr txBox="1"/>
      </xdr:nvSpPr>
      <xdr:spPr>
        <a:xfrm>
          <a:off x="2641111" y="1017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62,376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116611</xdr:rowOff>
    </xdr:from>
    <xdr:to>
      <xdr:col>3</xdr:col>
      <xdr:colOff>3175</xdr:colOff>
      <xdr:row>59</xdr:row>
      <xdr:rowOff>46761</xdr:rowOff>
    </xdr:to>
    <xdr:sp macro="" textlink="">
      <xdr:nvSpPr>
        <xdr:cNvPr id="148" name="円/楕円 147"/>
        <xdr:cNvSpPr/>
      </xdr:nvSpPr>
      <xdr:spPr>
        <a:xfrm>
          <a:off x="1968500" y="1006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37888</xdr:rowOff>
    </xdr:from>
    <xdr:ext cx="534377" cy="259045"/>
    <xdr:sp macro="" textlink="">
      <xdr:nvSpPr>
        <xdr:cNvPr id="149" name="テキスト ボックス 148"/>
        <xdr:cNvSpPr txBox="1"/>
      </xdr:nvSpPr>
      <xdr:spPr>
        <a:xfrm>
          <a:off x="1752111" y="1015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63,818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153797</xdr:rowOff>
    </xdr:from>
    <xdr:to>
      <xdr:col>1</xdr:col>
      <xdr:colOff>485775</xdr:colOff>
      <xdr:row>59</xdr:row>
      <xdr:rowOff>83947</xdr:rowOff>
    </xdr:to>
    <xdr:sp macro="" textlink="">
      <xdr:nvSpPr>
        <xdr:cNvPr id="150" name="円/楕円 149"/>
        <xdr:cNvSpPr/>
      </xdr:nvSpPr>
      <xdr:spPr>
        <a:xfrm>
          <a:off x="1079500" y="1009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75074</xdr:rowOff>
    </xdr:from>
    <xdr:ext cx="534377" cy="259045"/>
    <xdr:sp macro="" textlink="">
      <xdr:nvSpPr>
        <xdr:cNvPr id="151" name="テキスト ボックス 150"/>
        <xdr:cNvSpPr txBox="1"/>
      </xdr:nvSpPr>
      <xdr:spPr>
        <a:xfrm>
          <a:off x="863111" y="1019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60,890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111734</xdr:rowOff>
    </xdr:from>
    <xdr:to>
      <xdr:col>6</xdr:col>
      <xdr:colOff>510540</xdr:colOff>
      <xdr:row>78</xdr:row>
      <xdr:rowOff>159817</xdr:rowOff>
    </xdr:to>
    <xdr:cxnSp macro="">
      <xdr:nvCxnSpPr>
        <xdr:cNvPr id="175" name="直線コネクタ 174"/>
        <xdr:cNvCxnSpPr/>
      </xdr:nvCxnSpPr>
      <xdr:spPr>
        <a:xfrm flipV="1">
          <a:off x="4633595" y="12284684"/>
          <a:ext cx="1270" cy="1248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163644</xdr:rowOff>
    </xdr:from>
    <xdr:ext cx="469744" cy="259045"/>
    <xdr:sp macro="" textlink="">
      <xdr:nvSpPr>
        <xdr:cNvPr id="176" name="維持補修費最小値テキスト"/>
        <xdr:cNvSpPr txBox="1"/>
      </xdr:nvSpPr>
      <xdr:spPr>
        <a:xfrm>
          <a:off x="4686300" y="13536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1,472</a:t>
          </a:r>
          <a:endParaRPr kumimoji="1" lang="ja-JP" altLang="en-US" sz="1000" b="1">
            <a:latin typeface="ＭＳ Ｐゴシック"/>
          </a:endParaRPr>
        </a:p>
      </xdr:txBody>
    </xdr:sp>
    <xdr:clientData/>
  </xdr:oneCellAnchor>
  <xdr:twoCellAnchor>
    <xdr:from>
      <xdr:col>6</xdr:col>
      <xdr:colOff>422275</xdr:colOff>
      <xdr:row>78</xdr:row>
      <xdr:rowOff>159817</xdr:rowOff>
    </xdr:from>
    <xdr:to>
      <xdr:col>6</xdr:col>
      <xdr:colOff>600075</xdr:colOff>
      <xdr:row>78</xdr:row>
      <xdr:rowOff>159817</xdr:rowOff>
    </xdr:to>
    <xdr:cxnSp macro="">
      <xdr:nvCxnSpPr>
        <xdr:cNvPr id="177" name="直線コネクタ 176"/>
        <xdr:cNvCxnSpPr/>
      </xdr:nvCxnSpPr>
      <xdr:spPr>
        <a:xfrm>
          <a:off x="4546600" y="1353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58411</xdr:rowOff>
    </xdr:from>
    <xdr:ext cx="534377" cy="259045"/>
    <xdr:sp macro="" textlink="">
      <xdr:nvSpPr>
        <xdr:cNvPr id="178" name="維持補修費最大値テキスト"/>
        <xdr:cNvSpPr txBox="1"/>
      </xdr:nvSpPr>
      <xdr:spPr>
        <a:xfrm>
          <a:off x="4686300" y="1205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34,234</a:t>
          </a:r>
          <a:endParaRPr kumimoji="1" lang="ja-JP" altLang="en-US" sz="1000" b="1">
            <a:latin typeface="ＭＳ Ｐゴシック"/>
          </a:endParaRPr>
        </a:p>
      </xdr:txBody>
    </xdr:sp>
    <xdr:clientData/>
  </xdr:oneCellAnchor>
  <xdr:twoCellAnchor>
    <xdr:from>
      <xdr:col>6</xdr:col>
      <xdr:colOff>422275</xdr:colOff>
      <xdr:row>71</xdr:row>
      <xdr:rowOff>111734</xdr:rowOff>
    </xdr:from>
    <xdr:to>
      <xdr:col>6</xdr:col>
      <xdr:colOff>600075</xdr:colOff>
      <xdr:row>71</xdr:row>
      <xdr:rowOff>111734</xdr:rowOff>
    </xdr:to>
    <xdr:cxnSp macro="">
      <xdr:nvCxnSpPr>
        <xdr:cNvPr id="179" name="直線コネクタ 178"/>
        <xdr:cNvCxnSpPr/>
      </xdr:nvCxnSpPr>
      <xdr:spPr>
        <a:xfrm>
          <a:off x="4546600" y="12284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74588</xdr:rowOff>
    </xdr:from>
    <xdr:to>
      <xdr:col>6</xdr:col>
      <xdr:colOff>511175</xdr:colOff>
      <xdr:row>77</xdr:row>
      <xdr:rowOff>147434</xdr:rowOff>
    </xdr:to>
    <xdr:cxnSp macro="">
      <xdr:nvCxnSpPr>
        <xdr:cNvPr id="180" name="直線コネクタ 179"/>
        <xdr:cNvCxnSpPr/>
      </xdr:nvCxnSpPr>
      <xdr:spPr>
        <a:xfrm flipV="1">
          <a:off x="3797300" y="13276238"/>
          <a:ext cx="838200" cy="7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68</xdr:rowOff>
    </xdr:from>
    <xdr:ext cx="469744" cy="259045"/>
    <xdr:sp macro="" textlink="">
      <xdr:nvSpPr>
        <xdr:cNvPr id="181" name="維持補修費平均値テキスト"/>
        <xdr:cNvSpPr txBox="1"/>
      </xdr:nvSpPr>
      <xdr:spPr>
        <a:xfrm>
          <a:off x="4686300" y="13030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9,432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148641</xdr:rowOff>
    </xdr:from>
    <xdr:to>
      <xdr:col>6</xdr:col>
      <xdr:colOff>561975</xdr:colOff>
      <xdr:row>77</xdr:row>
      <xdr:rowOff>78791</xdr:rowOff>
    </xdr:to>
    <xdr:sp macro="" textlink="">
      <xdr:nvSpPr>
        <xdr:cNvPr id="182" name="フローチャート : 判断 181"/>
        <xdr:cNvSpPr/>
      </xdr:nvSpPr>
      <xdr:spPr>
        <a:xfrm>
          <a:off x="4584700" y="1317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147434</xdr:rowOff>
    </xdr:from>
    <xdr:to>
      <xdr:col>5</xdr:col>
      <xdr:colOff>358775</xdr:colOff>
      <xdr:row>78</xdr:row>
      <xdr:rowOff>12103</xdr:rowOff>
    </xdr:to>
    <xdr:cxnSp macro="">
      <xdr:nvCxnSpPr>
        <xdr:cNvPr id="183" name="直線コネクタ 182"/>
        <xdr:cNvCxnSpPr/>
      </xdr:nvCxnSpPr>
      <xdr:spPr>
        <a:xfrm flipV="1">
          <a:off x="2908300" y="13349084"/>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154927</xdr:rowOff>
    </xdr:from>
    <xdr:to>
      <xdr:col>5</xdr:col>
      <xdr:colOff>409575</xdr:colOff>
      <xdr:row>77</xdr:row>
      <xdr:rowOff>85077</xdr:rowOff>
    </xdr:to>
    <xdr:sp macro="" textlink="">
      <xdr:nvSpPr>
        <xdr:cNvPr id="184" name="フローチャート : 判断 183"/>
        <xdr:cNvSpPr/>
      </xdr:nvSpPr>
      <xdr:spPr>
        <a:xfrm>
          <a:off x="3746500" y="1318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101604</xdr:rowOff>
    </xdr:from>
    <xdr:ext cx="469744" cy="259045"/>
    <xdr:sp macro="" textlink="">
      <xdr:nvSpPr>
        <xdr:cNvPr id="185" name="テキスト ボックス 184"/>
        <xdr:cNvSpPr txBox="1"/>
      </xdr:nvSpPr>
      <xdr:spPr>
        <a:xfrm>
          <a:off x="3562427" y="12960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81865</xdr:rowOff>
    </xdr:from>
    <xdr:to>
      <xdr:col>4</xdr:col>
      <xdr:colOff>155575</xdr:colOff>
      <xdr:row>78</xdr:row>
      <xdr:rowOff>12103</xdr:rowOff>
    </xdr:to>
    <xdr:cxnSp macro="">
      <xdr:nvCxnSpPr>
        <xdr:cNvPr id="186" name="直線コネクタ 185"/>
        <xdr:cNvCxnSpPr/>
      </xdr:nvCxnSpPr>
      <xdr:spPr>
        <a:xfrm>
          <a:off x="2019300" y="13283515"/>
          <a:ext cx="889000" cy="10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170129</xdr:rowOff>
    </xdr:from>
    <xdr:to>
      <xdr:col>4</xdr:col>
      <xdr:colOff>206375</xdr:colOff>
      <xdr:row>77</xdr:row>
      <xdr:rowOff>100279</xdr:rowOff>
    </xdr:to>
    <xdr:sp macro="" textlink="">
      <xdr:nvSpPr>
        <xdr:cNvPr id="187" name="フローチャート : 判断 186"/>
        <xdr:cNvSpPr/>
      </xdr:nvSpPr>
      <xdr:spPr>
        <a:xfrm>
          <a:off x="2857500" y="1320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116806</xdr:rowOff>
    </xdr:from>
    <xdr:ext cx="469744" cy="259045"/>
    <xdr:sp macro="" textlink="">
      <xdr:nvSpPr>
        <xdr:cNvPr id="188" name="テキスト ボックス 187"/>
        <xdr:cNvSpPr txBox="1"/>
      </xdr:nvSpPr>
      <xdr:spPr>
        <a:xfrm>
          <a:off x="2673427" y="12975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81865</xdr:rowOff>
    </xdr:from>
    <xdr:to>
      <xdr:col>2</xdr:col>
      <xdr:colOff>638175</xdr:colOff>
      <xdr:row>78</xdr:row>
      <xdr:rowOff>26848</xdr:rowOff>
    </xdr:to>
    <xdr:cxnSp macro="">
      <xdr:nvCxnSpPr>
        <xdr:cNvPr id="189" name="直線コネクタ 188"/>
        <xdr:cNvCxnSpPr/>
      </xdr:nvCxnSpPr>
      <xdr:spPr>
        <a:xfrm flipV="1">
          <a:off x="1130300" y="13283515"/>
          <a:ext cx="889000" cy="11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11633</xdr:rowOff>
    </xdr:from>
    <xdr:to>
      <xdr:col>3</xdr:col>
      <xdr:colOff>3175</xdr:colOff>
      <xdr:row>77</xdr:row>
      <xdr:rowOff>113233</xdr:rowOff>
    </xdr:to>
    <xdr:sp macro="" textlink="">
      <xdr:nvSpPr>
        <xdr:cNvPr id="190" name="フローチャート : 判断 189"/>
        <xdr:cNvSpPr/>
      </xdr:nvSpPr>
      <xdr:spPr>
        <a:xfrm>
          <a:off x="1968500" y="1321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129760</xdr:rowOff>
    </xdr:from>
    <xdr:ext cx="469744" cy="259045"/>
    <xdr:sp macro="" textlink="">
      <xdr:nvSpPr>
        <xdr:cNvPr id="191" name="テキスト ボックス 190"/>
        <xdr:cNvSpPr txBox="1"/>
      </xdr:nvSpPr>
      <xdr:spPr>
        <a:xfrm>
          <a:off x="1784427" y="12988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14833</xdr:rowOff>
    </xdr:from>
    <xdr:to>
      <xdr:col>1</xdr:col>
      <xdr:colOff>485775</xdr:colOff>
      <xdr:row>77</xdr:row>
      <xdr:rowOff>116433</xdr:rowOff>
    </xdr:to>
    <xdr:sp macro="" textlink="">
      <xdr:nvSpPr>
        <xdr:cNvPr id="192" name="フローチャート : 判断 191"/>
        <xdr:cNvSpPr/>
      </xdr:nvSpPr>
      <xdr:spPr>
        <a:xfrm>
          <a:off x="1079500" y="1321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132960</xdr:rowOff>
    </xdr:from>
    <xdr:ext cx="469744" cy="259045"/>
    <xdr:sp macro="" textlink="">
      <xdr:nvSpPr>
        <xdr:cNvPr id="193" name="テキスト ボックス 192"/>
        <xdr:cNvSpPr txBox="1"/>
      </xdr:nvSpPr>
      <xdr:spPr>
        <a:xfrm>
          <a:off x="895427" y="12991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23788</xdr:rowOff>
    </xdr:from>
    <xdr:to>
      <xdr:col>6</xdr:col>
      <xdr:colOff>561975</xdr:colOff>
      <xdr:row>77</xdr:row>
      <xdr:rowOff>125388</xdr:rowOff>
    </xdr:to>
    <xdr:sp macro="" textlink="">
      <xdr:nvSpPr>
        <xdr:cNvPr id="199" name="円/楕円 198"/>
        <xdr:cNvSpPr/>
      </xdr:nvSpPr>
      <xdr:spPr>
        <a:xfrm>
          <a:off x="4584700" y="1322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2215</xdr:rowOff>
    </xdr:from>
    <xdr:ext cx="469744" cy="259045"/>
    <xdr:sp macro="" textlink="">
      <xdr:nvSpPr>
        <xdr:cNvPr id="200" name="維持補修費該当値テキスト"/>
        <xdr:cNvSpPr txBox="1"/>
      </xdr:nvSpPr>
      <xdr:spPr>
        <a:xfrm>
          <a:off x="4686300" y="1320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8,209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96634</xdr:rowOff>
    </xdr:from>
    <xdr:to>
      <xdr:col>5</xdr:col>
      <xdr:colOff>409575</xdr:colOff>
      <xdr:row>78</xdr:row>
      <xdr:rowOff>26784</xdr:rowOff>
    </xdr:to>
    <xdr:sp macro="" textlink="">
      <xdr:nvSpPr>
        <xdr:cNvPr id="201" name="円/楕円 200"/>
        <xdr:cNvSpPr/>
      </xdr:nvSpPr>
      <xdr:spPr>
        <a:xfrm>
          <a:off x="3746500" y="132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17911</xdr:rowOff>
    </xdr:from>
    <xdr:ext cx="469744" cy="259045"/>
    <xdr:sp macro="" textlink="">
      <xdr:nvSpPr>
        <xdr:cNvPr id="202" name="テキスト ボックス 201"/>
        <xdr:cNvSpPr txBox="1"/>
      </xdr:nvSpPr>
      <xdr:spPr>
        <a:xfrm>
          <a:off x="3562427" y="1339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132753</xdr:rowOff>
    </xdr:from>
    <xdr:to>
      <xdr:col>4</xdr:col>
      <xdr:colOff>206375</xdr:colOff>
      <xdr:row>78</xdr:row>
      <xdr:rowOff>62903</xdr:rowOff>
    </xdr:to>
    <xdr:sp macro="" textlink="">
      <xdr:nvSpPr>
        <xdr:cNvPr id="203" name="円/楕円 202"/>
        <xdr:cNvSpPr/>
      </xdr:nvSpPr>
      <xdr:spPr>
        <a:xfrm>
          <a:off x="2857500" y="1333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54030</xdr:rowOff>
    </xdr:from>
    <xdr:ext cx="469744" cy="259045"/>
    <xdr:sp macro="" textlink="">
      <xdr:nvSpPr>
        <xdr:cNvPr id="204" name="テキスト ボックス 203"/>
        <xdr:cNvSpPr txBox="1"/>
      </xdr:nvSpPr>
      <xdr:spPr>
        <a:xfrm>
          <a:off x="2673427" y="1342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31065</xdr:rowOff>
    </xdr:from>
    <xdr:to>
      <xdr:col>3</xdr:col>
      <xdr:colOff>3175</xdr:colOff>
      <xdr:row>77</xdr:row>
      <xdr:rowOff>132665</xdr:rowOff>
    </xdr:to>
    <xdr:sp macro="" textlink="">
      <xdr:nvSpPr>
        <xdr:cNvPr id="205" name="円/楕円 204"/>
        <xdr:cNvSpPr/>
      </xdr:nvSpPr>
      <xdr:spPr>
        <a:xfrm>
          <a:off x="1968500" y="1323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123792</xdr:rowOff>
    </xdr:from>
    <xdr:ext cx="469744" cy="259045"/>
    <xdr:sp macro="" textlink="">
      <xdr:nvSpPr>
        <xdr:cNvPr id="206" name="テキスト ボックス 205"/>
        <xdr:cNvSpPr txBox="1"/>
      </xdr:nvSpPr>
      <xdr:spPr>
        <a:xfrm>
          <a:off x="1784427" y="13325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147498</xdr:rowOff>
    </xdr:from>
    <xdr:to>
      <xdr:col>1</xdr:col>
      <xdr:colOff>485775</xdr:colOff>
      <xdr:row>78</xdr:row>
      <xdr:rowOff>77648</xdr:rowOff>
    </xdr:to>
    <xdr:sp macro="" textlink="">
      <xdr:nvSpPr>
        <xdr:cNvPr id="207" name="円/楕円 206"/>
        <xdr:cNvSpPr/>
      </xdr:nvSpPr>
      <xdr:spPr>
        <a:xfrm>
          <a:off x="1079500" y="1334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68775</xdr:rowOff>
    </xdr:from>
    <xdr:ext cx="469744" cy="259045"/>
    <xdr:sp macro="" textlink="">
      <xdr:nvSpPr>
        <xdr:cNvPr id="208" name="テキスト ボックス 207"/>
        <xdr:cNvSpPr txBox="1"/>
      </xdr:nvSpPr>
      <xdr:spPr>
        <a:xfrm>
          <a:off x="895427" y="134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12092</xdr:rowOff>
    </xdr:from>
    <xdr:to>
      <xdr:col>6</xdr:col>
      <xdr:colOff>510540</xdr:colOff>
      <xdr:row>99</xdr:row>
      <xdr:rowOff>52081</xdr:rowOff>
    </xdr:to>
    <xdr:cxnSp macro="">
      <xdr:nvCxnSpPr>
        <xdr:cNvPr id="235" name="直線コネクタ 234"/>
        <xdr:cNvCxnSpPr/>
      </xdr:nvCxnSpPr>
      <xdr:spPr>
        <a:xfrm flipV="1">
          <a:off x="4633595" y="15614042"/>
          <a:ext cx="1270" cy="1411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55908</xdr:rowOff>
    </xdr:from>
    <xdr:ext cx="534377" cy="259045"/>
    <xdr:sp macro="" textlink="">
      <xdr:nvSpPr>
        <xdr:cNvPr id="236" name="扶助費最小値テキスト"/>
        <xdr:cNvSpPr txBox="1"/>
      </xdr:nvSpPr>
      <xdr:spPr>
        <a:xfrm>
          <a:off x="4686300" y="1702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42,866</a:t>
          </a:r>
          <a:endParaRPr kumimoji="1" lang="ja-JP" altLang="en-US" sz="1000" b="1">
            <a:latin typeface="ＭＳ Ｐゴシック"/>
          </a:endParaRPr>
        </a:p>
      </xdr:txBody>
    </xdr:sp>
    <xdr:clientData/>
  </xdr:oneCellAnchor>
  <xdr:twoCellAnchor>
    <xdr:from>
      <xdr:col>6</xdr:col>
      <xdr:colOff>422275</xdr:colOff>
      <xdr:row>99</xdr:row>
      <xdr:rowOff>52081</xdr:rowOff>
    </xdr:from>
    <xdr:to>
      <xdr:col>6</xdr:col>
      <xdr:colOff>600075</xdr:colOff>
      <xdr:row>99</xdr:row>
      <xdr:rowOff>52081</xdr:rowOff>
    </xdr:to>
    <xdr:cxnSp macro="">
      <xdr:nvCxnSpPr>
        <xdr:cNvPr id="237" name="直線コネクタ 236"/>
        <xdr:cNvCxnSpPr/>
      </xdr:nvCxnSpPr>
      <xdr:spPr>
        <a:xfrm>
          <a:off x="4546600" y="17025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130219</xdr:rowOff>
    </xdr:from>
    <xdr:ext cx="599010" cy="259045"/>
    <xdr:sp macro="" textlink="">
      <xdr:nvSpPr>
        <xdr:cNvPr id="238" name="扶助費最大値テキスト"/>
        <xdr:cNvSpPr txBox="1"/>
      </xdr:nvSpPr>
      <xdr:spPr>
        <a:xfrm>
          <a:off x="4686300" y="15389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129,315</a:t>
          </a:r>
          <a:endParaRPr kumimoji="1" lang="ja-JP" altLang="en-US" sz="1000" b="1">
            <a:latin typeface="ＭＳ Ｐゴシック"/>
          </a:endParaRPr>
        </a:p>
      </xdr:txBody>
    </xdr:sp>
    <xdr:clientData/>
  </xdr:oneCellAnchor>
  <xdr:twoCellAnchor>
    <xdr:from>
      <xdr:col>6</xdr:col>
      <xdr:colOff>422275</xdr:colOff>
      <xdr:row>91</xdr:row>
      <xdr:rowOff>12092</xdr:rowOff>
    </xdr:from>
    <xdr:to>
      <xdr:col>6</xdr:col>
      <xdr:colOff>600075</xdr:colOff>
      <xdr:row>91</xdr:row>
      <xdr:rowOff>12092</xdr:rowOff>
    </xdr:to>
    <xdr:cxnSp macro="">
      <xdr:nvCxnSpPr>
        <xdr:cNvPr id="239" name="直線コネクタ 238"/>
        <xdr:cNvCxnSpPr/>
      </xdr:nvCxnSpPr>
      <xdr:spPr>
        <a:xfrm>
          <a:off x="4546600" y="15614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98667</xdr:rowOff>
    </xdr:from>
    <xdr:to>
      <xdr:col>6</xdr:col>
      <xdr:colOff>511175</xdr:colOff>
      <xdr:row>98</xdr:row>
      <xdr:rowOff>83970</xdr:rowOff>
    </xdr:to>
    <xdr:cxnSp macro="">
      <xdr:nvCxnSpPr>
        <xdr:cNvPr id="240" name="直線コネクタ 239"/>
        <xdr:cNvCxnSpPr/>
      </xdr:nvCxnSpPr>
      <xdr:spPr>
        <a:xfrm flipV="1">
          <a:off x="3797300" y="16386417"/>
          <a:ext cx="838200" cy="49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144431</xdr:rowOff>
    </xdr:from>
    <xdr:ext cx="534377" cy="259045"/>
    <xdr:sp macro="" textlink="">
      <xdr:nvSpPr>
        <xdr:cNvPr id="241" name="扶助費平均値テキスト"/>
        <xdr:cNvSpPr txBox="1"/>
      </xdr:nvSpPr>
      <xdr:spPr>
        <a:xfrm>
          <a:off x="4686300" y="16432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74,778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166004</xdr:rowOff>
    </xdr:from>
    <xdr:to>
      <xdr:col>6</xdr:col>
      <xdr:colOff>561975</xdr:colOff>
      <xdr:row>96</xdr:row>
      <xdr:rowOff>96154</xdr:rowOff>
    </xdr:to>
    <xdr:sp macro="" textlink="">
      <xdr:nvSpPr>
        <xdr:cNvPr id="242" name="フローチャート : 判断 241"/>
        <xdr:cNvSpPr/>
      </xdr:nvSpPr>
      <xdr:spPr>
        <a:xfrm>
          <a:off x="45847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83970</xdr:rowOff>
    </xdr:from>
    <xdr:to>
      <xdr:col>5</xdr:col>
      <xdr:colOff>358775</xdr:colOff>
      <xdr:row>98</xdr:row>
      <xdr:rowOff>102209</xdr:rowOff>
    </xdr:to>
    <xdr:cxnSp macro="">
      <xdr:nvCxnSpPr>
        <xdr:cNvPr id="243" name="直線コネクタ 242"/>
        <xdr:cNvCxnSpPr/>
      </xdr:nvCxnSpPr>
      <xdr:spPr>
        <a:xfrm flipV="1">
          <a:off x="2908300" y="16886070"/>
          <a:ext cx="889000" cy="1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58138</xdr:rowOff>
    </xdr:from>
    <xdr:to>
      <xdr:col>5</xdr:col>
      <xdr:colOff>409575</xdr:colOff>
      <xdr:row>96</xdr:row>
      <xdr:rowOff>159738</xdr:rowOff>
    </xdr:to>
    <xdr:sp macro="" textlink="">
      <xdr:nvSpPr>
        <xdr:cNvPr id="244" name="フローチャート : 判断 243"/>
        <xdr:cNvSpPr/>
      </xdr:nvSpPr>
      <xdr:spPr>
        <a:xfrm>
          <a:off x="3746500" y="1651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4815</xdr:rowOff>
    </xdr:from>
    <xdr:ext cx="534377" cy="259045"/>
    <xdr:sp macro="" textlink="">
      <xdr:nvSpPr>
        <xdr:cNvPr id="245" name="テキスト ボックス 244"/>
        <xdr:cNvSpPr txBox="1"/>
      </xdr:nvSpPr>
      <xdr:spPr>
        <a:xfrm>
          <a:off x="3530111" y="1629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70,884</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102209</xdr:rowOff>
    </xdr:from>
    <xdr:to>
      <xdr:col>4</xdr:col>
      <xdr:colOff>155575</xdr:colOff>
      <xdr:row>99</xdr:row>
      <xdr:rowOff>467</xdr:rowOff>
    </xdr:to>
    <xdr:cxnSp macro="">
      <xdr:nvCxnSpPr>
        <xdr:cNvPr id="246" name="直線コネクタ 245"/>
        <xdr:cNvCxnSpPr/>
      </xdr:nvCxnSpPr>
      <xdr:spPr>
        <a:xfrm flipV="1">
          <a:off x="2019300" y="16904309"/>
          <a:ext cx="889000" cy="6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71428</xdr:rowOff>
    </xdr:from>
    <xdr:to>
      <xdr:col>4</xdr:col>
      <xdr:colOff>206375</xdr:colOff>
      <xdr:row>97</xdr:row>
      <xdr:rowOff>1578</xdr:rowOff>
    </xdr:to>
    <xdr:sp macro="" textlink="">
      <xdr:nvSpPr>
        <xdr:cNvPr id="247" name="フローチャート : 判断 246"/>
        <xdr:cNvSpPr/>
      </xdr:nvSpPr>
      <xdr:spPr>
        <a:xfrm>
          <a:off x="2857500" y="1653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18105</xdr:rowOff>
    </xdr:from>
    <xdr:ext cx="534377" cy="259045"/>
    <xdr:sp macro="" textlink="">
      <xdr:nvSpPr>
        <xdr:cNvPr id="248" name="テキスト ボックス 247"/>
        <xdr:cNvSpPr txBox="1"/>
      </xdr:nvSpPr>
      <xdr:spPr>
        <a:xfrm>
          <a:off x="2641111" y="1630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70,070</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467</xdr:rowOff>
    </xdr:from>
    <xdr:to>
      <xdr:col>2</xdr:col>
      <xdr:colOff>638175</xdr:colOff>
      <xdr:row>99</xdr:row>
      <xdr:rowOff>53893</xdr:rowOff>
    </xdr:to>
    <xdr:cxnSp macro="">
      <xdr:nvCxnSpPr>
        <xdr:cNvPr id="249" name="直線コネクタ 248"/>
        <xdr:cNvCxnSpPr/>
      </xdr:nvCxnSpPr>
      <xdr:spPr>
        <a:xfrm flipV="1">
          <a:off x="1130300" y="16974017"/>
          <a:ext cx="889000" cy="5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9478</xdr:rowOff>
    </xdr:from>
    <xdr:to>
      <xdr:col>3</xdr:col>
      <xdr:colOff>3175</xdr:colOff>
      <xdr:row>97</xdr:row>
      <xdr:rowOff>111078</xdr:rowOff>
    </xdr:to>
    <xdr:sp macro="" textlink="">
      <xdr:nvSpPr>
        <xdr:cNvPr id="250" name="フローチャート : 判断 249"/>
        <xdr:cNvSpPr/>
      </xdr:nvSpPr>
      <xdr:spPr>
        <a:xfrm>
          <a:off x="1968500" y="1664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127605</xdr:rowOff>
    </xdr:from>
    <xdr:ext cx="534377" cy="259045"/>
    <xdr:sp macro="" textlink="">
      <xdr:nvSpPr>
        <xdr:cNvPr id="251" name="テキスト ボックス 250"/>
        <xdr:cNvSpPr txBox="1"/>
      </xdr:nvSpPr>
      <xdr:spPr>
        <a:xfrm>
          <a:off x="1752111" y="1641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44486</xdr:rowOff>
    </xdr:from>
    <xdr:to>
      <xdr:col>1</xdr:col>
      <xdr:colOff>485775</xdr:colOff>
      <xdr:row>97</xdr:row>
      <xdr:rowOff>146086</xdr:rowOff>
    </xdr:to>
    <xdr:sp macro="" textlink="">
      <xdr:nvSpPr>
        <xdr:cNvPr id="252" name="フローチャート : 判断 251"/>
        <xdr:cNvSpPr/>
      </xdr:nvSpPr>
      <xdr:spPr>
        <a:xfrm>
          <a:off x="1079500" y="1667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162613</xdr:rowOff>
    </xdr:from>
    <xdr:ext cx="534377" cy="259045"/>
    <xdr:sp macro="" textlink="">
      <xdr:nvSpPr>
        <xdr:cNvPr id="253" name="テキスト ボックス 252"/>
        <xdr:cNvSpPr txBox="1"/>
      </xdr:nvSpPr>
      <xdr:spPr>
        <a:xfrm>
          <a:off x="863111" y="1645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61,220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47867</xdr:rowOff>
    </xdr:from>
    <xdr:to>
      <xdr:col>6</xdr:col>
      <xdr:colOff>561975</xdr:colOff>
      <xdr:row>95</xdr:row>
      <xdr:rowOff>149467</xdr:rowOff>
    </xdr:to>
    <xdr:sp macro="" textlink="">
      <xdr:nvSpPr>
        <xdr:cNvPr id="259" name="円/楕円 258"/>
        <xdr:cNvSpPr/>
      </xdr:nvSpPr>
      <xdr:spPr>
        <a:xfrm>
          <a:off x="4584700" y="1633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70744</xdr:rowOff>
    </xdr:from>
    <xdr:ext cx="534377" cy="259045"/>
    <xdr:sp macro="" textlink="">
      <xdr:nvSpPr>
        <xdr:cNvPr id="260" name="扶助費該当値テキスト"/>
        <xdr:cNvSpPr txBox="1"/>
      </xdr:nvSpPr>
      <xdr:spPr>
        <a:xfrm>
          <a:off x="4686300" y="1618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82,013</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33170</xdr:rowOff>
    </xdr:from>
    <xdr:to>
      <xdr:col>5</xdr:col>
      <xdr:colOff>409575</xdr:colOff>
      <xdr:row>98</xdr:row>
      <xdr:rowOff>134770</xdr:rowOff>
    </xdr:to>
    <xdr:sp macro="" textlink="">
      <xdr:nvSpPr>
        <xdr:cNvPr id="261" name="円/楕円 260"/>
        <xdr:cNvSpPr/>
      </xdr:nvSpPr>
      <xdr:spPr>
        <a:xfrm>
          <a:off x="3746500" y="168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125897</xdr:rowOff>
    </xdr:from>
    <xdr:ext cx="534377" cy="259045"/>
    <xdr:sp macro="" textlink="">
      <xdr:nvSpPr>
        <xdr:cNvPr id="262" name="テキスト ボックス 261"/>
        <xdr:cNvSpPr txBox="1"/>
      </xdr:nvSpPr>
      <xdr:spPr>
        <a:xfrm>
          <a:off x="3530111" y="1692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51,413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51409</xdr:rowOff>
    </xdr:from>
    <xdr:to>
      <xdr:col>4</xdr:col>
      <xdr:colOff>206375</xdr:colOff>
      <xdr:row>98</xdr:row>
      <xdr:rowOff>153009</xdr:rowOff>
    </xdr:to>
    <xdr:sp macro="" textlink="">
      <xdr:nvSpPr>
        <xdr:cNvPr id="263" name="円/楕円 262"/>
        <xdr:cNvSpPr/>
      </xdr:nvSpPr>
      <xdr:spPr>
        <a:xfrm>
          <a:off x="2857500" y="1685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144136</xdr:rowOff>
    </xdr:from>
    <xdr:ext cx="534377" cy="259045"/>
    <xdr:sp macro="" textlink="">
      <xdr:nvSpPr>
        <xdr:cNvPr id="264" name="テキスト ボックス 263"/>
        <xdr:cNvSpPr txBox="1"/>
      </xdr:nvSpPr>
      <xdr:spPr>
        <a:xfrm>
          <a:off x="2641111" y="1694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50,296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121117</xdr:rowOff>
    </xdr:from>
    <xdr:to>
      <xdr:col>3</xdr:col>
      <xdr:colOff>3175</xdr:colOff>
      <xdr:row>99</xdr:row>
      <xdr:rowOff>51267</xdr:rowOff>
    </xdr:to>
    <xdr:sp macro="" textlink="">
      <xdr:nvSpPr>
        <xdr:cNvPr id="265" name="円/楕円 264"/>
        <xdr:cNvSpPr/>
      </xdr:nvSpPr>
      <xdr:spPr>
        <a:xfrm>
          <a:off x="1968500" y="1692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42394</xdr:rowOff>
    </xdr:from>
    <xdr:ext cx="534377" cy="259045"/>
    <xdr:sp macro="" textlink="">
      <xdr:nvSpPr>
        <xdr:cNvPr id="266" name="テキスト ボックス 265"/>
        <xdr:cNvSpPr txBox="1"/>
      </xdr:nvSpPr>
      <xdr:spPr>
        <a:xfrm>
          <a:off x="1752111" y="1701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46,027</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3093</xdr:rowOff>
    </xdr:from>
    <xdr:to>
      <xdr:col>1</xdr:col>
      <xdr:colOff>485775</xdr:colOff>
      <xdr:row>99</xdr:row>
      <xdr:rowOff>104693</xdr:rowOff>
    </xdr:to>
    <xdr:sp macro="" textlink="">
      <xdr:nvSpPr>
        <xdr:cNvPr id="267" name="円/楕円 266"/>
        <xdr:cNvSpPr/>
      </xdr:nvSpPr>
      <xdr:spPr>
        <a:xfrm>
          <a:off x="1079500" y="1697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95820</xdr:rowOff>
    </xdr:from>
    <xdr:ext cx="534377" cy="259045"/>
    <xdr:sp macro="" textlink="">
      <xdr:nvSpPr>
        <xdr:cNvPr id="268" name="テキスト ボックス 267"/>
        <xdr:cNvSpPr txBox="1"/>
      </xdr:nvSpPr>
      <xdr:spPr>
        <a:xfrm>
          <a:off x="863111" y="1706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42,755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63,531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36876</xdr:rowOff>
    </xdr:from>
    <xdr:to>
      <xdr:col>15</xdr:col>
      <xdr:colOff>180340</xdr:colOff>
      <xdr:row>37</xdr:row>
      <xdr:rowOff>137259</xdr:rowOff>
    </xdr:to>
    <xdr:cxnSp macro="">
      <xdr:nvCxnSpPr>
        <xdr:cNvPr id="290" name="直線コネクタ 289"/>
        <xdr:cNvCxnSpPr/>
      </xdr:nvCxnSpPr>
      <xdr:spPr>
        <a:xfrm flipV="1">
          <a:off x="10475595" y="5180376"/>
          <a:ext cx="1270" cy="1300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141085</xdr:rowOff>
    </xdr:from>
    <xdr:ext cx="534377" cy="259045"/>
    <xdr:sp macro="" textlink="">
      <xdr:nvSpPr>
        <xdr:cNvPr id="291" name="補助費等最小値テキスト"/>
        <xdr:cNvSpPr txBox="1"/>
      </xdr:nvSpPr>
      <xdr:spPr>
        <a:xfrm>
          <a:off x="10528300" y="648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38,034</a:t>
          </a:r>
          <a:endParaRPr kumimoji="1" lang="ja-JP" altLang="en-US" sz="1000" b="1">
            <a:latin typeface="ＭＳ Ｐゴシック"/>
          </a:endParaRPr>
        </a:p>
      </xdr:txBody>
    </xdr:sp>
    <xdr:clientData/>
  </xdr:oneCellAnchor>
  <xdr:twoCellAnchor>
    <xdr:from>
      <xdr:col>15</xdr:col>
      <xdr:colOff>92075</xdr:colOff>
      <xdr:row>37</xdr:row>
      <xdr:rowOff>137259</xdr:rowOff>
    </xdr:from>
    <xdr:to>
      <xdr:col>15</xdr:col>
      <xdr:colOff>269875</xdr:colOff>
      <xdr:row>37</xdr:row>
      <xdr:rowOff>137259</xdr:rowOff>
    </xdr:to>
    <xdr:cxnSp macro="">
      <xdr:nvCxnSpPr>
        <xdr:cNvPr id="292" name="直線コネクタ 291"/>
        <xdr:cNvCxnSpPr/>
      </xdr:nvCxnSpPr>
      <xdr:spPr>
        <a:xfrm>
          <a:off x="10388600" y="6480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155003</xdr:rowOff>
    </xdr:from>
    <xdr:ext cx="599010" cy="259045"/>
    <xdr:sp macro="" textlink="">
      <xdr:nvSpPr>
        <xdr:cNvPr id="293" name="補助費等最大値テキスト"/>
        <xdr:cNvSpPr txBox="1"/>
      </xdr:nvSpPr>
      <xdr:spPr>
        <a:xfrm>
          <a:off x="10528300" y="495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322,490</a:t>
          </a:r>
          <a:endParaRPr kumimoji="1" lang="ja-JP" altLang="en-US" sz="1000" b="1">
            <a:latin typeface="ＭＳ Ｐゴシック"/>
          </a:endParaRPr>
        </a:p>
      </xdr:txBody>
    </xdr:sp>
    <xdr:clientData/>
  </xdr:oneCellAnchor>
  <xdr:twoCellAnchor>
    <xdr:from>
      <xdr:col>15</xdr:col>
      <xdr:colOff>92075</xdr:colOff>
      <xdr:row>30</xdr:row>
      <xdr:rowOff>36876</xdr:rowOff>
    </xdr:from>
    <xdr:to>
      <xdr:col>15</xdr:col>
      <xdr:colOff>269875</xdr:colOff>
      <xdr:row>30</xdr:row>
      <xdr:rowOff>36876</xdr:rowOff>
    </xdr:to>
    <xdr:cxnSp macro="">
      <xdr:nvCxnSpPr>
        <xdr:cNvPr id="294" name="直線コネクタ 293"/>
        <xdr:cNvCxnSpPr/>
      </xdr:nvCxnSpPr>
      <xdr:spPr>
        <a:xfrm>
          <a:off x="10388600" y="5180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142256</xdr:rowOff>
    </xdr:from>
    <xdr:to>
      <xdr:col>15</xdr:col>
      <xdr:colOff>180975</xdr:colOff>
      <xdr:row>37</xdr:row>
      <xdr:rowOff>1763</xdr:rowOff>
    </xdr:to>
    <xdr:cxnSp macro="">
      <xdr:nvCxnSpPr>
        <xdr:cNvPr id="295" name="直線コネクタ 294"/>
        <xdr:cNvCxnSpPr/>
      </xdr:nvCxnSpPr>
      <xdr:spPr>
        <a:xfrm flipV="1">
          <a:off x="9639300" y="6314456"/>
          <a:ext cx="838200" cy="3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20579</xdr:rowOff>
    </xdr:from>
    <xdr:ext cx="534377" cy="259045"/>
    <xdr:sp macro="" textlink="">
      <xdr:nvSpPr>
        <xdr:cNvPr id="296" name="補助費等平均値テキスト"/>
        <xdr:cNvSpPr txBox="1"/>
      </xdr:nvSpPr>
      <xdr:spPr>
        <a:xfrm>
          <a:off x="10528300" y="6021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94,947</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169152</xdr:rowOff>
    </xdr:from>
    <xdr:to>
      <xdr:col>15</xdr:col>
      <xdr:colOff>231775</xdr:colOff>
      <xdr:row>36</xdr:row>
      <xdr:rowOff>99302</xdr:rowOff>
    </xdr:to>
    <xdr:sp macro="" textlink="">
      <xdr:nvSpPr>
        <xdr:cNvPr id="297" name="フローチャート : 判断 296"/>
        <xdr:cNvSpPr/>
      </xdr:nvSpPr>
      <xdr:spPr>
        <a:xfrm>
          <a:off x="10426700" y="61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1763</xdr:rowOff>
    </xdr:from>
    <xdr:to>
      <xdr:col>14</xdr:col>
      <xdr:colOff>28575</xdr:colOff>
      <xdr:row>37</xdr:row>
      <xdr:rowOff>21692</xdr:rowOff>
    </xdr:to>
    <xdr:cxnSp macro="">
      <xdr:nvCxnSpPr>
        <xdr:cNvPr id="298" name="直線コネクタ 297"/>
        <xdr:cNvCxnSpPr/>
      </xdr:nvCxnSpPr>
      <xdr:spPr>
        <a:xfrm flipV="1">
          <a:off x="8750300" y="6345413"/>
          <a:ext cx="889000" cy="1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24682</xdr:rowOff>
    </xdr:from>
    <xdr:to>
      <xdr:col>14</xdr:col>
      <xdr:colOff>79375</xdr:colOff>
      <xdr:row>36</xdr:row>
      <xdr:rowOff>126282</xdr:rowOff>
    </xdr:to>
    <xdr:sp macro="" textlink="">
      <xdr:nvSpPr>
        <xdr:cNvPr id="299" name="フローチャート : 判断 298"/>
        <xdr:cNvSpPr/>
      </xdr:nvSpPr>
      <xdr:spPr>
        <a:xfrm>
          <a:off x="9588500" y="61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142809</xdr:rowOff>
    </xdr:from>
    <xdr:ext cx="534377" cy="259045"/>
    <xdr:sp macro="" textlink="">
      <xdr:nvSpPr>
        <xdr:cNvPr id="300" name="テキスト ボックス 299"/>
        <xdr:cNvSpPr txBox="1"/>
      </xdr:nvSpPr>
      <xdr:spPr>
        <a:xfrm>
          <a:off x="9372111" y="597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89,046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21692</xdr:rowOff>
    </xdr:from>
    <xdr:to>
      <xdr:col>12</xdr:col>
      <xdr:colOff>511175</xdr:colOff>
      <xdr:row>37</xdr:row>
      <xdr:rowOff>27563</xdr:rowOff>
    </xdr:to>
    <xdr:cxnSp macro="">
      <xdr:nvCxnSpPr>
        <xdr:cNvPr id="301" name="直線コネクタ 300"/>
        <xdr:cNvCxnSpPr/>
      </xdr:nvCxnSpPr>
      <xdr:spPr>
        <a:xfrm flipV="1">
          <a:off x="7861300" y="6365342"/>
          <a:ext cx="889000" cy="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65761</xdr:rowOff>
    </xdr:from>
    <xdr:to>
      <xdr:col>12</xdr:col>
      <xdr:colOff>561975</xdr:colOff>
      <xdr:row>36</xdr:row>
      <xdr:rowOff>167361</xdr:rowOff>
    </xdr:to>
    <xdr:sp macro="" textlink="">
      <xdr:nvSpPr>
        <xdr:cNvPr id="302" name="フローチャート : 判断 301"/>
        <xdr:cNvSpPr/>
      </xdr:nvSpPr>
      <xdr:spPr>
        <a:xfrm>
          <a:off x="8699500" y="623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12438</xdr:rowOff>
    </xdr:from>
    <xdr:ext cx="534377" cy="259045"/>
    <xdr:sp macro="" textlink="">
      <xdr:nvSpPr>
        <xdr:cNvPr id="303" name="テキスト ボックス 302"/>
        <xdr:cNvSpPr txBox="1"/>
      </xdr:nvSpPr>
      <xdr:spPr>
        <a:xfrm>
          <a:off x="8483111" y="601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80,061</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27563</xdr:rowOff>
    </xdr:from>
    <xdr:to>
      <xdr:col>11</xdr:col>
      <xdr:colOff>307975</xdr:colOff>
      <xdr:row>37</xdr:row>
      <xdr:rowOff>31220</xdr:rowOff>
    </xdr:to>
    <xdr:cxnSp macro="">
      <xdr:nvCxnSpPr>
        <xdr:cNvPr id="304" name="直線コネクタ 303"/>
        <xdr:cNvCxnSpPr/>
      </xdr:nvCxnSpPr>
      <xdr:spPr>
        <a:xfrm flipV="1">
          <a:off x="6972300" y="6371213"/>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75591</xdr:rowOff>
    </xdr:from>
    <xdr:to>
      <xdr:col>11</xdr:col>
      <xdr:colOff>358775</xdr:colOff>
      <xdr:row>37</xdr:row>
      <xdr:rowOff>5741</xdr:rowOff>
    </xdr:to>
    <xdr:sp macro="" textlink="">
      <xdr:nvSpPr>
        <xdr:cNvPr id="305" name="フローチャート : 判断 304"/>
        <xdr:cNvSpPr/>
      </xdr:nvSpPr>
      <xdr:spPr>
        <a:xfrm>
          <a:off x="7810500" y="62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22268</xdr:rowOff>
    </xdr:from>
    <xdr:ext cx="534377" cy="259045"/>
    <xdr:sp macro="" textlink="">
      <xdr:nvSpPr>
        <xdr:cNvPr id="306" name="テキスト ボックス 305"/>
        <xdr:cNvSpPr txBox="1"/>
      </xdr:nvSpPr>
      <xdr:spPr>
        <a:xfrm>
          <a:off x="7594111" y="602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82586</xdr:rowOff>
    </xdr:from>
    <xdr:to>
      <xdr:col>10</xdr:col>
      <xdr:colOff>155575</xdr:colOff>
      <xdr:row>37</xdr:row>
      <xdr:rowOff>12736</xdr:rowOff>
    </xdr:to>
    <xdr:sp macro="" textlink="">
      <xdr:nvSpPr>
        <xdr:cNvPr id="307" name="フローチャート : 判断 306"/>
        <xdr:cNvSpPr/>
      </xdr:nvSpPr>
      <xdr:spPr>
        <a:xfrm>
          <a:off x="6921500" y="62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29263</xdr:rowOff>
    </xdr:from>
    <xdr:ext cx="534377" cy="259045"/>
    <xdr:sp macro="" textlink="">
      <xdr:nvSpPr>
        <xdr:cNvPr id="308" name="テキスト ボックス 307"/>
        <xdr:cNvSpPr txBox="1"/>
      </xdr:nvSpPr>
      <xdr:spPr>
        <a:xfrm>
          <a:off x="6705111" y="603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76,381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91456</xdr:rowOff>
    </xdr:from>
    <xdr:to>
      <xdr:col>15</xdr:col>
      <xdr:colOff>231775</xdr:colOff>
      <xdr:row>37</xdr:row>
      <xdr:rowOff>21606</xdr:rowOff>
    </xdr:to>
    <xdr:sp macro="" textlink="">
      <xdr:nvSpPr>
        <xdr:cNvPr id="314" name="円/楕円 313"/>
        <xdr:cNvSpPr/>
      </xdr:nvSpPr>
      <xdr:spPr>
        <a:xfrm>
          <a:off x="10426700" y="626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69883</xdr:rowOff>
    </xdr:from>
    <xdr:ext cx="534377" cy="259045"/>
    <xdr:sp macro="" textlink="">
      <xdr:nvSpPr>
        <xdr:cNvPr id="315" name="補助費等該当値テキスト"/>
        <xdr:cNvSpPr txBox="1"/>
      </xdr:nvSpPr>
      <xdr:spPr>
        <a:xfrm>
          <a:off x="10528300" y="624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74,441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122413</xdr:rowOff>
    </xdr:from>
    <xdr:to>
      <xdr:col>14</xdr:col>
      <xdr:colOff>79375</xdr:colOff>
      <xdr:row>37</xdr:row>
      <xdr:rowOff>52563</xdr:rowOff>
    </xdr:to>
    <xdr:sp macro="" textlink="">
      <xdr:nvSpPr>
        <xdr:cNvPr id="316" name="円/楕円 315"/>
        <xdr:cNvSpPr/>
      </xdr:nvSpPr>
      <xdr:spPr>
        <a:xfrm>
          <a:off x="9588500" y="629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43690</xdr:rowOff>
    </xdr:from>
    <xdr:ext cx="534377" cy="259045"/>
    <xdr:sp macro="" textlink="">
      <xdr:nvSpPr>
        <xdr:cNvPr id="317" name="テキスト ボックス 316"/>
        <xdr:cNvSpPr txBox="1"/>
      </xdr:nvSpPr>
      <xdr:spPr>
        <a:xfrm>
          <a:off x="9372111" y="638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67,670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142342</xdr:rowOff>
    </xdr:from>
    <xdr:to>
      <xdr:col>12</xdr:col>
      <xdr:colOff>561975</xdr:colOff>
      <xdr:row>37</xdr:row>
      <xdr:rowOff>72492</xdr:rowOff>
    </xdr:to>
    <xdr:sp macro="" textlink="">
      <xdr:nvSpPr>
        <xdr:cNvPr id="318" name="円/楕円 317"/>
        <xdr:cNvSpPr/>
      </xdr:nvSpPr>
      <xdr:spPr>
        <a:xfrm>
          <a:off x="8699500" y="631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63619</xdr:rowOff>
    </xdr:from>
    <xdr:ext cx="534377" cy="259045"/>
    <xdr:sp macro="" textlink="">
      <xdr:nvSpPr>
        <xdr:cNvPr id="319" name="テキスト ボックス 318"/>
        <xdr:cNvSpPr txBox="1"/>
      </xdr:nvSpPr>
      <xdr:spPr>
        <a:xfrm>
          <a:off x="8483111" y="640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63,311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148213</xdr:rowOff>
    </xdr:from>
    <xdr:to>
      <xdr:col>11</xdr:col>
      <xdr:colOff>358775</xdr:colOff>
      <xdr:row>37</xdr:row>
      <xdr:rowOff>78363</xdr:rowOff>
    </xdr:to>
    <xdr:sp macro="" textlink="">
      <xdr:nvSpPr>
        <xdr:cNvPr id="320" name="円/楕円 319"/>
        <xdr:cNvSpPr/>
      </xdr:nvSpPr>
      <xdr:spPr>
        <a:xfrm>
          <a:off x="7810500" y="632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69490</xdr:rowOff>
    </xdr:from>
    <xdr:ext cx="534377" cy="259045"/>
    <xdr:sp macro="" textlink="">
      <xdr:nvSpPr>
        <xdr:cNvPr id="321" name="テキスト ボックス 320"/>
        <xdr:cNvSpPr txBox="1"/>
      </xdr:nvSpPr>
      <xdr:spPr>
        <a:xfrm>
          <a:off x="7594111" y="641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62,027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151870</xdr:rowOff>
    </xdr:from>
    <xdr:to>
      <xdr:col>10</xdr:col>
      <xdr:colOff>155575</xdr:colOff>
      <xdr:row>37</xdr:row>
      <xdr:rowOff>82020</xdr:rowOff>
    </xdr:to>
    <xdr:sp macro="" textlink="">
      <xdr:nvSpPr>
        <xdr:cNvPr id="322" name="円/楕円 321"/>
        <xdr:cNvSpPr/>
      </xdr:nvSpPr>
      <xdr:spPr>
        <a:xfrm>
          <a:off x="6921500" y="632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73147</xdr:rowOff>
    </xdr:from>
    <xdr:ext cx="534377" cy="259045"/>
    <xdr:sp macro="" textlink="">
      <xdr:nvSpPr>
        <xdr:cNvPr id="323" name="テキスト ボックス 322"/>
        <xdr:cNvSpPr txBox="1"/>
      </xdr:nvSpPr>
      <xdr:spPr>
        <a:xfrm>
          <a:off x="6705111" y="641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61,227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70,629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42152</xdr:rowOff>
    </xdr:from>
    <xdr:to>
      <xdr:col>15</xdr:col>
      <xdr:colOff>180340</xdr:colOff>
      <xdr:row>57</xdr:row>
      <xdr:rowOff>113461</xdr:rowOff>
    </xdr:to>
    <xdr:cxnSp macro="">
      <xdr:nvCxnSpPr>
        <xdr:cNvPr id="345" name="直線コネクタ 344"/>
        <xdr:cNvCxnSpPr/>
      </xdr:nvCxnSpPr>
      <xdr:spPr>
        <a:xfrm flipV="1">
          <a:off x="10475595" y="8786102"/>
          <a:ext cx="1270" cy="1100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117288</xdr:rowOff>
    </xdr:from>
    <xdr:ext cx="534377" cy="259045"/>
    <xdr:sp macro="" textlink="">
      <xdr:nvSpPr>
        <xdr:cNvPr id="346" name="普通建設事業費最小値テキスト"/>
        <xdr:cNvSpPr txBox="1"/>
      </xdr:nvSpPr>
      <xdr:spPr>
        <a:xfrm>
          <a:off x="10528300" y="988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43,239</a:t>
          </a:r>
          <a:endParaRPr kumimoji="1" lang="ja-JP" altLang="en-US" sz="1000" b="1">
            <a:latin typeface="ＭＳ Ｐゴシック"/>
          </a:endParaRPr>
        </a:p>
      </xdr:txBody>
    </xdr:sp>
    <xdr:clientData/>
  </xdr:oneCellAnchor>
  <xdr:twoCellAnchor>
    <xdr:from>
      <xdr:col>15</xdr:col>
      <xdr:colOff>92075</xdr:colOff>
      <xdr:row>57</xdr:row>
      <xdr:rowOff>113461</xdr:rowOff>
    </xdr:from>
    <xdr:to>
      <xdr:col>15</xdr:col>
      <xdr:colOff>269875</xdr:colOff>
      <xdr:row>57</xdr:row>
      <xdr:rowOff>113461</xdr:rowOff>
    </xdr:to>
    <xdr:cxnSp macro="">
      <xdr:nvCxnSpPr>
        <xdr:cNvPr id="347" name="直線コネクタ 346"/>
        <xdr:cNvCxnSpPr/>
      </xdr:nvCxnSpPr>
      <xdr:spPr>
        <a:xfrm>
          <a:off x="10388600" y="988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160279</xdr:rowOff>
    </xdr:from>
    <xdr:ext cx="599010" cy="259045"/>
    <xdr:sp macro="" textlink="">
      <xdr:nvSpPr>
        <xdr:cNvPr id="348" name="普通建設事業費最大値テキスト"/>
        <xdr:cNvSpPr txBox="1"/>
      </xdr:nvSpPr>
      <xdr:spPr>
        <a:xfrm>
          <a:off x="10528300" y="8561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283,836</a:t>
          </a:r>
          <a:endParaRPr kumimoji="1" lang="ja-JP" altLang="en-US" sz="1000" b="1">
            <a:latin typeface="ＭＳ Ｐゴシック"/>
          </a:endParaRPr>
        </a:p>
      </xdr:txBody>
    </xdr:sp>
    <xdr:clientData/>
  </xdr:oneCellAnchor>
  <xdr:twoCellAnchor>
    <xdr:from>
      <xdr:col>15</xdr:col>
      <xdr:colOff>92075</xdr:colOff>
      <xdr:row>51</xdr:row>
      <xdr:rowOff>42152</xdr:rowOff>
    </xdr:from>
    <xdr:to>
      <xdr:col>15</xdr:col>
      <xdr:colOff>269875</xdr:colOff>
      <xdr:row>51</xdr:row>
      <xdr:rowOff>42152</xdr:rowOff>
    </xdr:to>
    <xdr:cxnSp macro="">
      <xdr:nvCxnSpPr>
        <xdr:cNvPr id="349" name="直線コネクタ 348"/>
        <xdr:cNvCxnSpPr/>
      </xdr:nvCxnSpPr>
      <xdr:spPr>
        <a:xfrm>
          <a:off x="10388600" y="8786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29570</xdr:rowOff>
    </xdr:from>
    <xdr:to>
      <xdr:col>15</xdr:col>
      <xdr:colOff>180975</xdr:colOff>
      <xdr:row>57</xdr:row>
      <xdr:rowOff>43674</xdr:rowOff>
    </xdr:to>
    <xdr:cxnSp macro="">
      <xdr:nvCxnSpPr>
        <xdr:cNvPr id="350" name="直線コネクタ 349"/>
        <xdr:cNvCxnSpPr/>
      </xdr:nvCxnSpPr>
      <xdr:spPr>
        <a:xfrm flipV="1">
          <a:off x="9639300" y="9802220"/>
          <a:ext cx="838200" cy="1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10910</xdr:rowOff>
    </xdr:from>
    <xdr:ext cx="534377" cy="259045"/>
    <xdr:sp macro="" textlink="">
      <xdr:nvSpPr>
        <xdr:cNvPr id="351" name="普通建設事業費平均値テキスト"/>
        <xdr:cNvSpPr txBox="1"/>
      </xdr:nvSpPr>
      <xdr:spPr>
        <a:xfrm>
          <a:off x="10528300" y="9440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97,062</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159483</xdr:rowOff>
    </xdr:from>
    <xdr:to>
      <xdr:col>15</xdr:col>
      <xdr:colOff>231775</xdr:colOff>
      <xdr:row>56</xdr:row>
      <xdr:rowOff>89633</xdr:rowOff>
    </xdr:to>
    <xdr:sp macro="" textlink="">
      <xdr:nvSpPr>
        <xdr:cNvPr id="352" name="フローチャート : 判断 351"/>
        <xdr:cNvSpPr/>
      </xdr:nvSpPr>
      <xdr:spPr>
        <a:xfrm>
          <a:off x="10426700" y="958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92736</xdr:rowOff>
    </xdr:from>
    <xdr:to>
      <xdr:col>14</xdr:col>
      <xdr:colOff>28575</xdr:colOff>
      <xdr:row>57</xdr:row>
      <xdr:rowOff>43674</xdr:rowOff>
    </xdr:to>
    <xdr:cxnSp macro="">
      <xdr:nvCxnSpPr>
        <xdr:cNvPr id="353" name="直線コネクタ 352"/>
        <xdr:cNvCxnSpPr/>
      </xdr:nvCxnSpPr>
      <xdr:spPr>
        <a:xfrm>
          <a:off x="8750300" y="9693936"/>
          <a:ext cx="889000" cy="12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161435</xdr:rowOff>
    </xdr:from>
    <xdr:to>
      <xdr:col>14</xdr:col>
      <xdr:colOff>79375</xdr:colOff>
      <xdr:row>56</xdr:row>
      <xdr:rowOff>91585</xdr:rowOff>
    </xdr:to>
    <xdr:sp macro="" textlink="">
      <xdr:nvSpPr>
        <xdr:cNvPr id="354" name="フローチャート : 判断 353"/>
        <xdr:cNvSpPr/>
      </xdr:nvSpPr>
      <xdr:spPr>
        <a:xfrm>
          <a:off x="9588500" y="959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108112</xdr:rowOff>
    </xdr:from>
    <xdr:ext cx="534377" cy="259045"/>
    <xdr:sp macro="" textlink="">
      <xdr:nvSpPr>
        <xdr:cNvPr id="355" name="テキスト ボックス 354"/>
        <xdr:cNvSpPr txBox="1"/>
      </xdr:nvSpPr>
      <xdr:spPr>
        <a:xfrm>
          <a:off x="9372111" y="936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96,635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92736</xdr:rowOff>
    </xdr:from>
    <xdr:to>
      <xdr:col>12</xdr:col>
      <xdr:colOff>511175</xdr:colOff>
      <xdr:row>57</xdr:row>
      <xdr:rowOff>80652</xdr:rowOff>
    </xdr:to>
    <xdr:cxnSp macro="">
      <xdr:nvCxnSpPr>
        <xdr:cNvPr id="356" name="直線コネクタ 355"/>
        <xdr:cNvCxnSpPr/>
      </xdr:nvCxnSpPr>
      <xdr:spPr>
        <a:xfrm flipV="1">
          <a:off x="7861300" y="9693936"/>
          <a:ext cx="889000" cy="15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138309</xdr:rowOff>
    </xdr:from>
    <xdr:to>
      <xdr:col>12</xdr:col>
      <xdr:colOff>561975</xdr:colOff>
      <xdr:row>56</xdr:row>
      <xdr:rowOff>68459</xdr:rowOff>
    </xdr:to>
    <xdr:sp macro="" textlink="">
      <xdr:nvSpPr>
        <xdr:cNvPr id="357" name="フローチャート : 判断 356"/>
        <xdr:cNvSpPr/>
      </xdr:nvSpPr>
      <xdr:spPr>
        <a:xfrm>
          <a:off x="8699500" y="9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84986</xdr:rowOff>
    </xdr:from>
    <xdr:ext cx="599010" cy="259045"/>
    <xdr:sp macro="" textlink="">
      <xdr:nvSpPr>
        <xdr:cNvPr id="358" name="テキスト ボックス 357"/>
        <xdr:cNvSpPr txBox="1"/>
      </xdr:nvSpPr>
      <xdr:spPr>
        <a:xfrm>
          <a:off x="8450794" y="9343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101,693</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80652</xdr:rowOff>
    </xdr:from>
    <xdr:to>
      <xdr:col>11</xdr:col>
      <xdr:colOff>307975</xdr:colOff>
      <xdr:row>57</xdr:row>
      <xdr:rowOff>100559</xdr:rowOff>
    </xdr:to>
    <xdr:cxnSp macro="">
      <xdr:nvCxnSpPr>
        <xdr:cNvPr id="359" name="直線コネクタ 358"/>
        <xdr:cNvCxnSpPr/>
      </xdr:nvCxnSpPr>
      <xdr:spPr>
        <a:xfrm flipV="1">
          <a:off x="6972300" y="9853302"/>
          <a:ext cx="889000" cy="1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63187</xdr:rowOff>
    </xdr:from>
    <xdr:to>
      <xdr:col>11</xdr:col>
      <xdr:colOff>358775</xdr:colOff>
      <xdr:row>55</xdr:row>
      <xdr:rowOff>164787</xdr:rowOff>
    </xdr:to>
    <xdr:sp macro="" textlink="">
      <xdr:nvSpPr>
        <xdr:cNvPr id="360" name="フローチャート : 判断 359"/>
        <xdr:cNvSpPr/>
      </xdr:nvSpPr>
      <xdr:spPr>
        <a:xfrm>
          <a:off x="7810500" y="949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9864</xdr:rowOff>
    </xdr:from>
    <xdr:ext cx="599010" cy="259045"/>
    <xdr:sp macro="" textlink="">
      <xdr:nvSpPr>
        <xdr:cNvPr id="361" name="テキスト ボックス 360"/>
        <xdr:cNvSpPr txBox="1"/>
      </xdr:nvSpPr>
      <xdr:spPr>
        <a:xfrm>
          <a:off x="7561794" y="9268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118,124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69784</xdr:rowOff>
    </xdr:from>
    <xdr:to>
      <xdr:col>10</xdr:col>
      <xdr:colOff>155575</xdr:colOff>
      <xdr:row>56</xdr:row>
      <xdr:rowOff>171384</xdr:rowOff>
    </xdr:to>
    <xdr:sp macro="" textlink="">
      <xdr:nvSpPr>
        <xdr:cNvPr id="362" name="フローチャート : 判断 361"/>
        <xdr:cNvSpPr/>
      </xdr:nvSpPr>
      <xdr:spPr>
        <a:xfrm>
          <a:off x="6921500" y="9670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16461</xdr:rowOff>
    </xdr:from>
    <xdr:ext cx="534377" cy="259045"/>
    <xdr:sp macro="" textlink="">
      <xdr:nvSpPr>
        <xdr:cNvPr id="363" name="テキスト ボックス 362"/>
        <xdr:cNvSpPr txBox="1"/>
      </xdr:nvSpPr>
      <xdr:spPr>
        <a:xfrm>
          <a:off x="6705111" y="944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150220</xdr:rowOff>
    </xdr:from>
    <xdr:to>
      <xdr:col>15</xdr:col>
      <xdr:colOff>231775</xdr:colOff>
      <xdr:row>57</xdr:row>
      <xdr:rowOff>80370</xdr:rowOff>
    </xdr:to>
    <xdr:sp macro="" textlink="">
      <xdr:nvSpPr>
        <xdr:cNvPr id="369" name="円/楕円 368"/>
        <xdr:cNvSpPr/>
      </xdr:nvSpPr>
      <xdr:spPr>
        <a:xfrm>
          <a:off x="10426700" y="975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65147</xdr:rowOff>
    </xdr:from>
    <xdr:ext cx="534377" cy="259045"/>
    <xdr:sp macro="" textlink="">
      <xdr:nvSpPr>
        <xdr:cNvPr id="370" name="普通建設事業費該当値テキスト"/>
        <xdr:cNvSpPr txBox="1"/>
      </xdr:nvSpPr>
      <xdr:spPr>
        <a:xfrm>
          <a:off x="10528300" y="966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61,588</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164324</xdr:rowOff>
    </xdr:from>
    <xdr:to>
      <xdr:col>14</xdr:col>
      <xdr:colOff>79375</xdr:colOff>
      <xdr:row>57</xdr:row>
      <xdr:rowOff>94474</xdr:rowOff>
    </xdr:to>
    <xdr:sp macro="" textlink="">
      <xdr:nvSpPr>
        <xdr:cNvPr id="371" name="円/楕円 370"/>
        <xdr:cNvSpPr/>
      </xdr:nvSpPr>
      <xdr:spPr>
        <a:xfrm>
          <a:off x="9588500" y="976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85601</xdr:rowOff>
    </xdr:from>
    <xdr:ext cx="534377" cy="259045"/>
    <xdr:sp macro="" textlink="">
      <xdr:nvSpPr>
        <xdr:cNvPr id="372" name="テキスト ボックス 371"/>
        <xdr:cNvSpPr txBox="1"/>
      </xdr:nvSpPr>
      <xdr:spPr>
        <a:xfrm>
          <a:off x="9372111" y="985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58,503</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41936</xdr:rowOff>
    </xdr:from>
    <xdr:to>
      <xdr:col>12</xdr:col>
      <xdr:colOff>561975</xdr:colOff>
      <xdr:row>56</xdr:row>
      <xdr:rowOff>143536</xdr:rowOff>
    </xdr:to>
    <xdr:sp macro="" textlink="">
      <xdr:nvSpPr>
        <xdr:cNvPr id="373" name="円/楕円 372"/>
        <xdr:cNvSpPr/>
      </xdr:nvSpPr>
      <xdr:spPr>
        <a:xfrm>
          <a:off x="8699500" y="964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134663</xdr:rowOff>
    </xdr:from>
    <xdr:ext cx="534377" cy="259045"/>
    <xdr:sp macro="" textlink="">
      <xdr:nvSpPr>
        <xdr:cNvPr id="374" name="テキスト ボックス 373"/>
        <xdr:cNvSpPr txBox="1"/>
      </xdr:nvSpPr>
      <xdr:spPr>
        <a:xfrm>
          <a:off x="8483111" y="973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85,272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29852</xdr:rowOff>
    </xdr:from>
    <xdr:to>
      <xdr:col>11</xdr:col>
      <xdr:colOff>358775</xdr:colOff>
      <xdr:row>57</xdr:row>
      <xdr:rowOff>131452</xdr:rowOff>
    </xdr:to>
    <xdr:sp macro="" textlink="">
      <xdr:nvSpPr>
        <xdr:cNvPr id="375" name="円/楕円 374"/>
        <xdr:cNvSpPr/>
      </xdr:nvSpPr>
      <xdr:spPr>
        <a:xfrm>
          <a:off x="7810500" y="980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122579</xdr:rowOff>
    </xdr:from>
    <xdr:ext cx="534377" cy="259045"/>
    <xdr:sp macro="" textlink="">
      <xdr:nvSpPr>
        <xdr:cNvPr id="376" name="テキスト ボックス 375"/>
        <xdr:cNvSpPr txBox="1"/>
      </xdr:nvSpPr>
      <xdr:spPr>
        <a:xfrm>
          <a:off x="7594111" y="989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50,415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49759</xdr:rowOff>
    </xdr:from>
    <xdr:to>
      <xdr:col>10</xdr:col>
      <xdr:colOff>155575</xdr:colOff>
      <xdr:row>57</xdr:row>
      <xdr:rowOff>151359</xdr:rowOff>
    </xdr:to>
    <xdr:sp macro="" textlink="">
      <xdr:nvSpPr>
        <xdr:cNvPr id="377" name="円/楕円 376"/>
        <xdr:cNvSpPr/>
      </xdr:nvSpPr>
      <xdr:spPr>
        <a:xfrm>
          <a:off x="6921500" y="982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142486</xdr:rowOff>
    </xdr:from>
    <xdr:ext cx="534377" cy="259045"/>
    <xdr:sp macro="" textlink="">
      <xdr:nvSpPr>
        <xdr:cNvPr id="378" name="テキスト ボックス 377"/>
        <xdr:cNvSpPr txBox="1"/>
      </xdr:nvSpPr>
      <xdr:spPr>
        <a:xfrm>
          <a:off x="6705111" y="9915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46,061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36,069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22575</xdr:rowOff>
    </xdr:from>
    <xdr:to>
      <xdr:col>15</xdr:col>
      <xdr:colOff>180340</xdr:colOff>
      <xdr:row>79</xdr:row>
      <xdr:rowOff>97588</xdr:rowOff>
    </xdr:to>
    <xdr:cxnSp macro="">
      <xdr:nvCxnSpPr>
        <xdr:cNvPr id="404" name="直線コネクタ 403"/>
        <xdr:cNvCxnSpPr/>
      </xdr:nvCxnSpPr>
      <xdr:spPr>
        <a:xfrm flipV="1">
          <a:off x="10475595" y="12024075"/>
          <a:ext cx="1270" cy="1618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101415</xdr:rowOff>
    </xdr:from>
    <xdr:ext cx="313932" cy="259045"/>
    <xdr:sp macro="" textlink="">
      <xdr:nvSpPr>
        <xdr:cNvPr id="405" name="普通建設事業費 （ うち新規整備　）最小値テキスト"/>
        <xdr:cNvSpPr txBox="1"/>
      </xdr:nvSpPr>
      <xdr:spPr>
        <a:xfrm>
          <a:off x="10528300" y="136459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15</xdr:col>
      <xdr:colOff>92075</xdr:colOff>
      <xdr:row>79</xdr:row>
      <xdr:rowOff>97588</xdr:rowOff>
    </xdr:from>
    <xdr:to>
      <xdr:col>15</xdr:col>
      <xdr:colOff>269875</xdr:colOff>
      <xdr:row>79</xdr:row>
      <xdr:rowOff>97588</xdr:rowOff>
    </xdr:to>
    <xdr:cxnSp macro="">
      <xdr:nvCxnSpPr>
        <xdr:cNvPr id="406" name="直線コネクタ 405"/>
        <xdr:cNvCxnSpPr/>
      </xdr:nvCxnSpPr>
      <xdr:spPr>
        <a:xfrm>
          <a:off x="10388600" y="13642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140702</xdr:rowOff>
    </xdr:from>
    <xdr:ext cx="534377" cy="259045"/>
    <xdr:sp macro="" textlink="">
      <xdr:nvSpPr>
        <xdr:cNvPr id="407" name="普通建設事業費 （ うち新規整備　）最大値テキスト"/>
        <xdr:cNvSpPr txBox="1"/>
      </xdr:nvSpPr>
      <xdr:spPr>
        <a:xfrm>
          <a:off x="10528300" y="1179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99,173</a:t>
          </a:r>
          <a:endParaRPr kumimoji="1" lang="ja-JP" altLang="en-US" sz="1000" b="1">
            <a:latin typeface="ＭＳ Ｐゴシック"/>
          </a:endParaRPr>
        </a:p>
      </xdr:txBody>
    </xdr:sp>
    <xdr:clientData/>
  </xdr:oneCellAnchor>
  <xdr:twoCellAnchor>
    <xdr:from>
      <xdr:col>15</xdr:col>
      <xdr:colOff>92075</xdr:colOff>
      <xdr:row>70</xdr:row>
      <xdr:rowOff>22575</xdr:rowOff>
    </xdr:from>
    <xdr:to>
      <xdr:col>15</xdr:col>
      <xdr:colOff>269875</xdr:colOff>
      <xdr:row>70</xdr:row>
      <xdr:rowOff>22575</xdr:rowOff>
    </xdr:to>
    <xdr:cxnSp macro="">
      <xdr:nvCxnSpPr>
        <xdr:cNvPr id="408" name="直線コネクタ 407"/>
        <xdr:cNvCxnSpPr/>
      </xdr:nvCxnSpPr>
      <xdr:spPr>
        <a:xfrm>
          <a:off x="10388600" y="1202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21024</xdr:rowOff>
    </xdr:from>
    <xdr:to>
      <xdr:col>15</xdr:col>
      <xdr:colOff>180975</xdr:colOff>
      <xdr:row>78</xdr:row>
      <xdr:rowOff>58499</xdr:rowOff>
    </xdr:to>
    <xdr:cxnSp macro="">
      <xdr:nvCxnSpPr>
        <xdr:cNvPr id="409" name="直線コネクタ 408"/>
        <xdr:cNvCxnSpPr/>
      </xdr:nvCxnSpPr>
      <xdr:spPr>
        <a:xfrm>
          <a:off x="9639300" y="13394124"/>
          <a:ext cx="838200" cy="3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146834</xdr:rowOff>
    </xdr:from>
    <xdr:ext cx="534377" cy="259045"/>
    <xdr:sp macro="" textlink="">
      <xdr:nvSpPr>
        <xdr:cNvPr id="410" name="普通建設事業費 （ うち新規整備　）平均値テキスト"/>
        <xdr:cNvSpPr txBox="1"/>
      </xdr:nvSpPr>
      <xdr:spPr>
        <a:xfrm>
          <a:off x="10528300" y="13005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26,853</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123957</xdr:rowOff>
    </xdr:from>
    <xdr:to>
      <xdr:col>15</xdr:col>
      <xdr:colOff>231775</xdr:colOff>
      <xdr:row>77</xdr:row>
      <xdr:rowOff>54107</xdr:rowOff>
    </xdr:to>
    <xdr:sp macro="" textlink="">
      <xdr:nvSpPr>
        <xdr:cNvPr id="411" name="フローチャート : 判断 410"/>
        <xdr:cNvSpPr/>
      </xdr:nvSpPr>
      <xdr:spPr>
        <a:xfrm>
          <a:off x="10426700" y="131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2851</xdr:rowOff>
    </xdr:from>
    <xdr:to>
      <xdr:col>14</xdr:col>
      <xdr:colOff>28575</xdr:colOff>
      <xdr:row>78</xdr:row>
      <xdr:rowOff>21024</xdr:rowOff>
    </xdr:to>
    <xdr:cxnSp macro="">
      <xdr:nvCxnSpPr>
        <xdr:cNvPr id="412" name="直線コネクタ 411"/>
        <xdr:cNvCxnSpPr/>
      </xdr:nvCxnSpPr>
      <xdr:spPr>
        <a:xfrm>
          <a:off x="8750300" y="13033051"/>
          <a:ext cx="889000" cy="36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2113</xdr:rowOff>
    </xdr:from>
    <xdr:to>
      <xdr:col>14</xdr:col>
      <xdr:colOff>79375</xdr:colOff>
      <xdr:row>76</xdr:row>
      <xdr:rowOff>103713</xdr:rowOff>
    </xdr:to>
    <xdr:sp macro="" textlink="">
      <xdr:nvSpPr>
        <xdr:cNvPr id="413" name="フローチャート : 判断 412"/>
        <xdr:cNvSpPr/>
      </xdr:nvSpPr>
      <xdr:spPr>
        <a:xfrm>
          <a:off x="9588500" y="13032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120241</xdr:rowOff>
    </xdr:from>
    <xdr:ext cx="534377" cy="259045"/>
    <xdr:sp macro="" textlink="">
      <xdr:nvSpPr>
        <xdr:cNvPr id="414" name="テキスト ボックス 413"/>
        <xdr:cNvSpPr txBox="1"/>
      </xdr:nvSpPr>
      <xdr:spPr>
        <a:xfrm>
          <a:off x="9372111" y="1280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34,315</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78042</xdr:rowOff>
    </xdr:from>
    <xdr:to>
      <xdr:col>12</xdr:col>
      <xdr:colOff>561975</xdr:colOff>
      <xdr:row>76</xdr:row>
      <xdr:rowOff>8192</xdr:rowOff>
    </xdr:to>
    <xdr:sp macro="" textlink="">
      <xdr:nvSpPr>
        <xdr:cNvPr id="415" name="フローチャート : 判断 414"/>
        <xdr:cNvSpPr/>
      </xdr:nvSpPr>
      <xdr:spPr>
        <a:xfrm>
          <a:off x="8699500" y="1293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24719</xdr:rowOff>
    </xdr:from>
    <xdr:ext cx="534377" cy="259045"/>
    <xdr:sp macro="" textlink="">
      <xdr:nvSpPr>
        <xdr:cNvPr id="416" name="テキスト ボックス 415"/>
        <xdr:cNvSpPr txBox="1"/>
      </xdr:nvSpPr>
      <xdr:spPr>
        <a:xfrm>
          <a:off x="8483111" y="1271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40,165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7699</xdr:rowOff>
    </xdr:from>
    <xdr:to>
      <xdr:col>15</xdr:col>
      <xdr:colOff>231775</xdr:colOff>
      <xdr:row>78</xdr:row>
      <xdr:rowOff>109299</xdr:rowOff>
    </xdr:to>
    <xdr:sp macro="" textlink="">
      <xdr:nvSpPr>
        <xdr:cNvPr id="422" name="円/楕円 421"/>
        <xdr:cNvSpPr/>
      </xdr:nvSpPr>
      <xdr:spPr>
        <a:xfrm>
          <a:off x="10426700" y="1338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157576</xdr:rowOff>
    </xdr:from>
    <xdr:ext cx="534377" cy="259045"/>
    <xdr:sp macro="" textlink="">
      <xdr:nvSpPr>
        <xdr:cNvPr id="423" name="普通建設事業費 （ うち新規整備　）該当値テキスト"/>
        <xdr:cNvSpPr txBox="1"/>
      </xdr:nvSpPr>
      <xdr:spPr>
        <a:xfrm>
          <a:off x="10528300" y="1335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12,973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141674</xdr:rowOff>
    </xdr:from>
    <xdr:to>
      <xdr:col>14</xdr:col>
      <xdr:colOff>79375</xdr:colOff>
      <xdr:row>78</xdr:row>
      <xdr:rowOff>71824</xdr:rowOff>
    </xdr:to>
    <xdr:sp macro="" textlink="">
      <xdr:nvSpPr>
        <xdr:cNvPr id="424" name="円/楕円 423"/>
        <xdr:cNvSpPr/>
      </xdr:nvSpPr>
      <xdr:spPr>
        <a:xfrm>
          <a:off x="9588500" y="1334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62951</xdr:rowOff>
    </xdr:from>
    <xdr:ext cx="534377" cy="259045"/>
    <xdr:sp macro="" textlink="">
      <xdr:nvSpPr>
        <xdr:cNvPr id="425" name="テキスト ボックス 424"/>
        <xdr:cNvSpPr txBox="1"/>
      </xdr:nvSpPr>
      <xdr:spPr>
        <a:xfrm>
          <a:off x="9372111" y="1343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15,268</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123500</xdr:rowOff>
    </xdr:from>
    <xdr:to>
      <xdr:col>12</xdr:col>
      <xdr:colOff>561975</xdr:colOff>
      <xdr:row>76</xdr:row>
      <xdr:rowOff>53649</xdr:rowOff>
    </xdr:to>
    <xdr:sp macro="" textlink="">
      <xdr:nvSpPr>
        <xdr:cNvPr id="426" name="円/楕円 425"/>
        <xdr:cNvSpPr/>
      </xdr:nvSpPr>
      <xdr:spPr>
        <a:xfrm>
          <a:off x="8699500" y="1298225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44778</xdr:rowOff>
    </xdr:from>
    <xdr:ext cx="534377" cy="259045"/>
    <xdr:sp macro="" textlink="">
      <xdr:nvSpPr>
        <xdr:cNvPr id="427" name="テキスト ボックス 426"/>
        <xdr:cNvSpPr txBox="1"/>
      </xdr:nvSpPr>
      <xdr:spPr>
        <a:xfrm>
          <a:off x="8483111" y="1307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37,381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59561</xdr:rowOff>
    </xdr:from>
    <xdr:to>
      <xdr:col>15</xdr:col>
      <xdr:colOff>180340</xdr:colOff>
      <xdr:row>99</xdr:row>
      <xdr:rowOff>116</xdr:rowOff>
    </xdr:to>
    <xdr:cxnSp macro="">
      <xdr:nvCxnSpPr>
        <xdr:cNvPr id="451" name="直線コネクタ 450"/>
        <xdr:cNvCxnSpPr/>
      </xdr:nvCxnSpPr>
      <xdr:spPr>
        <a:xfrm flipV="1">
          <a:off x="10475595" y="15661511"/>
          <a:ext cx="1270" cy="1312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3943</xdr:rowOff>
    </xdr:from>
    <xdr:ext cx="469744" cy="259045"/>
    <xdr:sp macro="" textlink="">
      <xdr:nvSpPr>
        <xdr:cNvPr id="452" name="普通建設事業費 （ うち更新整備　）最小値テキスト"/>
        <xdr:cNvSpPr txBox="1"/>
      </xdr:nvSpPr>
      <xdr:spPr>
        <a:xfrm>
          <a:off x="10528300" y="1697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5,818</a:t>
          </a:r>
          <a:endParaRPr kumimoji="1" lang="ja-JP" altLang="en-US" sz="1000" b="1">
            <a:latin typeface="ＭＳ Ｐゴシック"/>
          </a:endParaRPr>
        </a:p>
      </xdr:txBody>
    </xdr:sp>
    <xdr:clientData/>
  </xdr:oneCellAnchor>
  <xdr:twoCellAnchor>
    <xdr:from>
      <xdr:col>15</xdr:col>
      <xdr:colOff>92075</xdr:colOff>
      <xdr:row>99</xdr:row>
      <xdr:rowOff>116</xdr:rowOff>
    </xdr:from>
    <xdr:to>
      <xdr:col>15</xdr:col>
      <xdr:colOff>269875</xdr:colOff>
      <xdr:row>99</xdr:row>
      <xdr:rowOff>116</xdr:rowOff>
    </xdr:to>
    <xdr:cxnSp macro="">
      <xdr:nvCxnSpPr>
        <xdr:cNvPr id="453" name="直線コネクタ 452"/>
        <xdr:cNvCxnSpPr/>
      </xdr:nvCxnSpPr>
      <xdr:spPr>
        <a:xfrm>
          <a:off x="10388600" y="1697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6238</xdr:rowOff>
    </xdr:from>
    <xdr:ext cx="599010" cy="259045"/>
    <xdr:sp macro="" textlink="">
      <xdr:nvSpPr>
        <xdr:cNvPr id="454" name="普通建設事業費 （ うち更新整備　）最大値テキスト"/>
        <xdr:cNvSpPr txBox="1"/>
      </xdr:nvSpPr>
      <xdr:spPr>
        <a:xfrm>
          <a:off x="10528300" y="15436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178,017</a:t>
          </a:r>
          <a:endParaRPr kumimoji="1" lang="ja-JP" altLang="en-US" sz="1000" b="1">
            <a:latin typeface="ＭＳ Ｐゴシック"/>
          </a:endParaRPr>
        </a:p>
      </xdr:txBody>
    </xdr:sp>
    <xdr:clientData/>
  </xdr:oneCellAnchor>
  <xdr:twoCellAnchor>
    <xdr:from>
      <xdr:col>15</xdr:col>
      <xdr:colOff>92075</xdr:colOff>
      <xdr:row>91</xdr:row>
      <xdr:rowOff>59561</xdr:rowOff>
    </xdr:from>
    <xdr:to>
      <xdr:col>15</xdr:col>
      <xdr:colOff>269875</xdr:colOff>
      <xdr:row>91</xdr:row>
      <xdr:rowOff>59561</xdr:rowOff>
    </xdr:to>
    <xdr:cxnSp macro="">
      <xdr:nvCxnSpPr>
        <xdr:cNvPr id="455" name="直線コネクタ 454"/>
        <xdr:cNvCxnSpPr/>
      </xdr:nvCxnSpPr>
      <xdr:spPr>
        <a:xfrm>
          <a:off x="10388600" y="15661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61633</xdr:rowOff>
    </xdr:from>
    <xdr:to>
      <xdr:col>15</xdr:col>
      <xdr:colOff>180975</xdr:colOff>
      <xdr:row>97</xdr:row>
      <xdr:rowOff>111575</xdr:rowOff>
    </xdr:to>
    <xdr:cxnSp macro="">
      <xdr:nvCxnSpPr>
        <xdr:cNvPr id="456" name="直線コネクタ 455"/>
        <xdr:cNvCxnSpPr/>
      </xdr:nvCxnSpPr>
      <xdr:spPr>
        <a:xfrm flipV="1">
          <a:off x="9639300" y="16692283"/>
          <a:ext cx="838200" cy="4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144992</xdr:rowOff>
    </xdr:from>
    <xdr:ext cx="534377" cy="259045"/>
    <xdr:sp macro="" textlink="">
      <xdr:nvSpPr>
        <xdr:cNvPr id="457" name="普通建設事業費 （ うち更新整備　）平均値テキスト"/>
        <xdr:cNvSpPr txBox="1"/>
      </xdr:nvSpPr>
      <xdr:spPr>
        <a:xfrm>
          <a:off x="10528300" y="164327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50,641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122115</xdr:rowOff>
    </xdr:from>
    <xdr:to>
      <xdr:col>15</xdr:col>
      <xdr:colOff>231775</xdr:colOff>
      <xdr:row>97</xdr:row>
      <xdr:rowOff>52265</xdr:rowOff>
    </xdr:to>
    <xdr:sp macro="" textlink="">
      <xdr:nvSpPr>
        <xdr:cNvPr id="458" name="フローチャート : 判断 457"/>
        <xdr:cNvSpPr/>
      </xdr:nvSpPr>
      <xdr:spPr>
        <a:xfrm>
          <a:off x="10426700" y="1658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111575</xdr:rowOff>
    </xdr:from>
    <xdr:to>
      <xdr:col>14</xdr:col>
      <xdr:colOff>28575</xdr:colOff>
      <xdr:row>97</xdr:row>
      <xdr:rowOff>147594</xdr:rowOff>
    </xdr:to>
    <xdr:cxnSp macro="">
      <xdr:nvCxnSpPr>
        <xdr:cNvPr id="459" name="直線コネクタ 458"/>
        <xdr:cNvCxnSpPr/>
      </xdr:nvCxnSpPr>
      <xdr:spPr>
        <a:xfrm flipV="1">
          <a:off x="8750300" y="16742225"/>
          <a:ext cx="889000" cy="3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23582</xdr:rowOff>
    </xdr:from>
    <xdr:to>
      <xdr:col>14</xdr:col>
      <xdr:colOff>79375</xdr:colOff>
      <xdr:row>97</xdr:row>
      <xdr:rowOff>125182</xdr:rowOff>
    </xdr:to>
    <xdr:sp macro="" textlink="">
      <xdr:nvSpPr>
        <xdr:cNvPr id="460" name="フローチャート : 判断 459"/>
        <xdr:cNvSpPr/>
      </xdr:nvSpPr>
      <xdr:spPr>
        <a:xfrm>
          <a:off x="9588500" y="1665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141709</xdr:rowOff>
    </xdr:from>
    <xdr:ext cx="534377" cy="259045"/>
    <xdr:sp macro="" textlink="">
      <xdr:nvSpPr>
        <xdr:cNvPr id="461" name="テキスト ボックス 460"/>
        <xdr:cNvSpPr txBox="1"/>
      </xdr:nvSpPr>
      <xdr:spPr>
        <a:xfrm>
          <a:off x="9372111" y="1642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41,072</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17690</xdr:rowOff>
    </xdr:from>
    <xdr:to>
      <xdr:col>12</xdr:col>
      <xdr:colOff>561975</xdr:colOff>
      <xdr:row>97</xdr:row>
      <xdr:rowOff>119290</xdr:rowOff>
    </xdr:to>
    <xdr:sp macro="" textlink="">
      <xdr:nvSpPr>
        <xdr:cNvPr id="462" name="フローチャート : 判断 461"/>
        <xdr:cNvSpPr/>
      </xdr:nvSpPr>
      <xdr:spPr>
        <a:xfrm>
          <a:off x="8699500" y="1664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135817</xdr:rowOff>
    </xdr:from>
    <xdr:ext cx="534377" cy="259045"/>
    <xdr:sp macro="" textlink="">
      <xdr:nvSpPr>
        <xdr:cNvPr id="463" name="テキスト ボックス 462"/>
        <xdr:cNvSpPr txBox="1"/>
      </xdr:nvSpPr>
      <xdr:spPr>
        <a:xfrm>
          <a:off x="8483111" y="1642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41,845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10833</xdr:rowOff>
    </xdr:from>
    <xdr:to>
      <xdr:col>15</xdr:col>
      <xdr:colOff>231775</xdr:colOff>
      <xdr:row>97</xdr:row>
      <xdr:rowOff>112433</xdr:rowOff>
    </xdr:to>
    <xdr:sp macro="" textlink="">
      <xdr:nvSpPr>
        <xdr:cNvPr id="469" name="円/楕円 468"/>
        <xdr:cNvSpPr/>
      </xdr:nvSpPr>
      <xdr:spPr>
        <a:xfrm>
          <a:off x="10426700" y="1664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160710</xdr:rowOff>
    </xdr:from>
    <xdr:ext cx="534377" cy="259045"/>
    <xdr:sp macro="" textlink="">
      <xdr:nvSpPr>
        <xdr:cNvPr id="470" name="普通建設事業費 （ うち更新整備　）該当値テキスト"/>
        <xdr:cNvSpPr txBox="1"/>
      </xdr:nvSpPr>
      <xdr:spPr>
        <a:xfrm>
          <a:off x="10528300" y="1661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42,745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60775</xdr:rowOff>
    </xdr:from>
    <xdr:to>
      <xdr:col>14</xdr:col>
      <xdr:colOff>79375</xdr:colOff>
      <xdr:row>97</xdr:row>
      <xdr:rowOff>162375</xdr:rowOff>
    </xdr:to>
    <xdr:sp macro="" textlink="">
      <xdr:nvSpPr>
        <xdr:cNvPr id="471" name="円/楕円 470"/>
        <xdr:cNvSpPr/>
      </xdr:nvSpPr>
      <xdr:spPr>
        <a:xfrm>
          <a:off x="9588500" y="1669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153502</xdr:rowOff>
    </xdr:from>
    <xdr:ext cx="534377" cy="259045"/>
    <xdr:sp macro="" textlink="">
      <xdr:nvSpPr>
        <xdr:cNvPr id="472" name="テキスト ボックス 471"/>
        <xdr:cNvSpPr txBox="1"/>
      </xdr:nvSpPr>
      <xdr:spPr>
        <a:xfrm>
          <a:off x="9372111" y="1678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36,191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96794</xdr:rowOff>
    </xdr:from>
    <xdr:to>
      <xdr:col>12</xdr:col>
      <xdr:colOff>561975</xdr:colOff>
      <xdr:row>98</xdr:row>
      <xdr:rowOff>26944</xdr:rowOff>
    </xdr:to>
    <xdr:sp macro="" textlink="">
      <xdr:nvSpPr>
        <xdr:cNvPr id="473" name="円/楕円 472"/>
        <xdr:cNvSpPr/>
      </xdr:nvSpPr>
      <xdr:spPr>
        <a:xfrm>
          <a:off x="8699500" y="1672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18071</xdr:rowOff>
    </xdr:from>
    <xdr:ext cx="534377" cy="259045"/>
    <xdr:sp macro="" textlink="">
      <xdr:nvSpPr>
        <xdr:cNvPr id="474" name="テキスト ボックス 473"/>
        <xdr:cNvSpPr txBox="1"/>
      </xdr:nvSpPr>
      <xdr:spPr>
        <a:xfrm>
          <a:off x="8483111" y="1682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31,464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94" name="テキスト ボックス 493"/>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6" name="テキスト ボックス 49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8" name="テキスト ボックス 49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13012</xdr:rowOff>
    </xdr:from>
    <xdr:to>
      <xdr:col>23</xdr:col>
      <xdr:colOff>516889</xdr:colOff>
      <xdr:row>39</xdr:row>
      <xdr:rowOff>98878</xdr:rowOff>
    </xdr:to>
    <xdr:cxnSp macro="">
      <xdr:nvCxnSpPr>
        <xdr:cNvPr id="500" name="直線コネクタ 499"/>
        <xdr:cNvCxnSpPr/>
      </xdr:nvCxnSpPr>
      <xdr:spPr>
        <a:xfrm flipV="1">
          <a:off x="16317595" y="5156512"/>
          <a:ext cx="1269" cy="1628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104378</xdr:rowOff>
    </xdr:from>
    <xdr:ext cx="249299" cy="259045"/>
    <xdr:sp macro="" textlink="">
      <xdr:nvSpPr>
        <xdr:cNvPr id="501" name="災害復旧事業費最小値テキスト"/>
        <xdr:cNvSpPr txBox="1"/>
      </xdr:nvSpPr>
      <xdr:spPr>
        <a:xfrm>
          <a:off x="16370300" y="67909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131139</xdr:rowOff>
    </xdr:from>
    <xdr:ext cx="599010" cy="259045"/>
    <xdr:sp macro="" textlink="">
      <xdr:nvSpPr>
        <xdr:cNvPr id="503" name="災害復旧事業費最大値テキスト"/>
        <xdr:cNvSpPr txBox="1"/>
      </xdr:nvSpPr>
      <xdr:spPr>
        <a:xfrm>
          <a:off x="16370300" y="4931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149,638</a:t>
          </a:r>
          <a:endParaRPr kumimoji="1" lang="ja-JP" altLang="en-US" sz="1000" b="1">
            <a:latin typeface="ＭＳ Ｐゴシック"/>
          </a:endParaRPr>
        </a:p>
      </xdr:txBody>
    </xdr:sp>
    <xdr:clientData/>
  </xdr:oneCellAnchor>
  <xdr:twoCellAnchor>
    <xdr:from>
      <xdr:col>23</xdr:col>
      <xdr:colOff>428625</xdr:colOff>
      <xdr:row>30</xdr:row>
      <xdr:rowOff>13012</xdr:rowOff>
    </xdr:from>
    <xdr:to>
      <xdr:col>23</xdr:col>
      <xdr:colOff>606425</xdr:colOff>
      <xdr:row>30</xdr:row>
      <xdr:rowOff>13012</xdr:rowOff>
    </xdr:to>
    <xdr:cxnSp macro="">
      <xdr:nvCxnSpPr>
        <xdr:cNvPr id="504" name="直線コネクタ 503"/>
        <xdr:cNvCxnSpPr/>
      </xdr:nvCxnSpPr>
      <xdr:spPr>
        <a:xfrm>
          <a:off x="16230600" y="515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85500</xdr:rowOff>
    </xdr:from>
    <xdr:to>
      <xdr:col>23</xdr:col>
      <xdr:colOff>517525</xdr:colOff>
      <xdr:row>39</xdr:row>
      <xdr:rowOff>92718</xdr:rowOff>
    </xdr:to>
    <xdr:cxnSp macro="">
      <xdr:nvCxnSpPr>
        <xdr:cNvPr id="505" name="直線コネクタ 504"/>
        <xdr:cNvCxnSpPr/>
      </xdr:nvCxnSpPr>
      <xdr:spPr>
        <a:xfrm flipV="1">
          <a:off x="15481300" y="6772050"/>
          <a:ext cx="838200" cy="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21828</xdr:rowOff>
    </xdr:from>
    <xdr:ext cx="469744" cy="259045"/>
    <xdr:sp macro="" textlink="">
      <xdr:nvSpPr>
        <xdr:cNvPr id="506" name="災害復旧事業費平均値テキスト"/>
        <xdr:cNvSpPr txBox="1"/>
      </xdr:nvSpPr>
      <xdr:spPr>
        <a:xfrm>
          <a:off x="16370300" y="6536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170401</xdr:rowOff>
    </xdr:from>
    <xdr:to>
      <xdr:col>23</xdr:col>
      <xdr:colOff>568325</xdr:colOff>
      <xdr:row>39</xdr:row>
      <xdr:rowOff>100551</xdr:rowOff>
    </xdr:to>
    <xdr:sp macro="" textlink="">
      <xdr:nvSpPr>
        <xdr:cNvPr id="507" name="フローチャート : 判断 506"/>
        <xdr:cNvSpPr/>
      </xdr:nvSpPr>
      <xdr:spPr>
        <a:xfrm>
          <a:off x="16268700" y="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43535</xdr:rowOff>
    </xdr:from>
    <xdr:to>
      <xdr:col>22</xdr:col>
      <xdr:colOff>365125</xdr:colOff>
      <xdr:row>39</xdr:row>
      <xdr:rowOff>92718</xdr:rowOff>
    </xdr:to>
    <xdr:cxnSp macro="">
      <xdr:nvCxnSpPr>
        <xdr:cNvPr id="508" name="直線コネクタ 507"/>
        <xdr:cNvCxnSpPr/>
      </xdr:nvCxnSpPr>
      <xdr:spPr>
        <a:xfrm>
          <a:off x="14592300" y="6730085"/>
          <a:ext cx="889000" cy="4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1531</xdr:rowOff>
    </xdr:from>
    <xdr:to>
      <xdr:col>22</xdr:col>
      <xdr:colOff>415925</xdr:colOff>
      <xdr:row>39</xdr:row>
      <xdr:rowOff>103131</xdr:rowOff>
    </xdr:to>
    <xdr:sp macro="" textlink="">
      <xdr:nvSpPr>
        <xdr:cNvPr id="509" name="フローチャート : 判断 508"/>
        <xdr:cNvSpPr/>
      </xdr:nvSpPr>
      <xdr:spPr>
        <a:xfrm>
          <a:off x="15430500" y="668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119658</xdr:rowOff>
    </xdr:from>
    <xdr:ext cx="469744" cy="259045"/>
    <xdr:sp macro="" textlink="">
      <xdr:nvSpPr>
        <xdr:cNvPr id="510" name="テキスト ボックス 509"/>
        <xdr:cNvSpPr txBox="1"/>
      </xdr:nvSpPr>
      <xdr:spPr>
        <a:xfrm>
          <a:off x="15246427" y="646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170910</xdr:rowOff>
    </xdr:from>
    <xdr:to>
      <xdr:col>21</xdr:col>
      <xdr:colOff>161925</xdr:colOff>
      <xdr:row>39</xdr:row>
      <xdr:rowOff>43535</xdr:rowOff>
    </xdr:to>
    <xdr:cxnSp macro="">
      <xdr:nvCxnSpPr>
        <xdr:cNvPr id="511" name="直線コネクタ 510"/>
        <xdr:cNvCxnSpPr/>
      </xdr:nvCxnSpPr>
      <xdr:spPr>
        <a:xfrm>
          <a:off x="13703300" y="6686010"/>
          <a:ext cx="889000" cy="4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136275</xdr:rowOff>
    </xdr:from>
    <xdr:to>
      <xdr:col>21</xdr:col>
      <xdr:colOff>212725</xdr:colOff>
      <xdr:row>39</xdr:row>
      <xdr:rowOff>66425</xdr:rowOff>
    </xdr:to>
    <xdr:sp macro="" textlink="">
      <xdr:nvSpPr>
        <xdr:cNvPr id="512" name="フローチャート : 判断 511"/>
        <xdr:cNvSpPr/>
      </xdr:nvSpPr>
      <xdr:spPr>
        <a:xfrm>
          <a:off x="14541500" y="665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82952</xdr:rowOff>
    </xdr:from>
    <xdr:ext cx="469744" cy="259045"/>
    <xdr:sp macro="" textlink="">
      <xdr:nvSpPr>
        <xdr:cNvPr id="513" name="テキスト ボックス 512"/>
        <xdr:cNvSpPr txBox="1"/>
      </xdr:nvSpPr>
      <xdr:spPr>
        <a:xfrm>
          <a:off x="14357427" y="642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170910</xdr:rowOff>
    </xdr:from>
    <xdr:to>
      <xdr:col>19</xdr:col>
      <xdr:colOff>644525</xdr:colOff>
      <xdr:row>39</xdr:row>
      <xdr:rowOff>35240</xdr:rowOff>
    </xdr:to>
    <xdr:cxnSp macro="">
      <xdr:nvCxnSpPr>
        <xdr:cNvPr id="514" name="直線コネクタ 513"/>
        <xdr:cNvCxnSpPr/>
      </xdr:nvCxnSpPr>
      <xdr:spPr>
        <a:xfrm flipV="1">
          <a:off x="12814300" y="6686010"/>
          <a:ext cx="889000" cy="3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140389</xdr:rowOff>
    </xdr:from>
    <xdr:to>
      <xdr:col>20</xdr:col>
      <xdr:colOff>9525</xdr:colOff>
      <xdr:row>39</xdr:row>
      <xdr:rowOff>70539</xdr:rowOff>
    </xdr:to>
    <xdr:sp macro="" textlink="">
      <xdr:nvSpPr>
        <xdr:cNvPr id="515" name="フローチャート : 判断 514"/>
        <xdr:cNvSpPr/>
      </xdr:nvSpPr>
      <xdr:spPr>
        <a:xfrm>
          <a:off x="13652500" y="66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61666</xdr:rowOff>
    </xdr:from>
    <xdr:ext cx="469744" cy="259045"/>
    <xdr:sp macro="" textlink="">
      <xdr:nvSpPr>
        <xdr:cNvPr id="516" name="テキスト ボックス 515"/>
        <xdr:cNvSpPr txBox="1"/>
      </xdr:nvSpPr>
      <xdr:spPr>
        <a:xfrm>
          <a:off x="13468427" y="674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124561</xdr:rowOff>
    </xdr:from>
    <xdr:to>
      <xdr:col>18</xdr:col>
      <xdr:colOff>492125</xdr:colOff>
      <xdr:row>39</xdr:row>
      <xdr:rowOff>54711</xdr:rowOff>
    </xdr:to>
    <xdr:sp macro="" textlink="">
      <xdr:nvSpPr>
        <xdr:cNvPr id="517" name="フローチャート : 判断 516"/>
        <xdr:cNvSpPr/>
      </xdr:nvSpPr>
      <xdr:spPr>
        <a:xfrm>
          <a:off x="12763500" y="663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71239</xdr:rowOff>
    </xdr:from>
    <xdr:ext cx="469744" cy="259045"/>
    <xdr:sp macro="" textlink="">
      <xdr:nvSpPr>
        <xdr:cNvPr id="518" name="テキスト ボックス 517"/>
        <xdr:cNvSpPr txBox="1"/>
      </xdr:nvSpPr>
      <xdr:spPr>
        <a:xfrm>
          <a:off x="12579427" y="641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34700</xdr:rowOff>
    </xdr:from>
    <xdr:to>
      <xdr:col>23</xdr:col>
      <xdr:colOff>568325</xdr:colOff>
      <xdr:row>39</xdr:row>
      <xdr:rowOff>136300</xdr:rowOff>
    </xdr:to>
    <xdr:sp macro="" textlink="">
      <xdr:nvSpPr>
        <xdr:cNvPr id="524" name="円/楕円 523"/>
        <xdr:cNvSpPr/>
      </xdr:nvSpPr>
      <xdr:spPr>
        <a:xfrm>
          <a:off x="16268700" y="672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148828</xdr:rowOff>
    </xdr:from>
    <xdr:ext cx="469744" cy="259045"/>
    <xdr:sp macro="" textlink="">
      <xdr:nvSpPr>
        <xdr:cNvPr id="525" name="災害復旧事業費該当値テキスト"/>
        <xdr:cNvSpPr txBox="1"/>
      </xdr:nvSpPr>
      <xdr:spPr>
        <a:xfrm>
          <a:off x="16370300" y="6663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1,229</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41918</xdr:rowOff>
    </xdr:from>
    <xdr:to>
      <xdr:col>22</xdr:col>
      <xdr:colOff>415925</xdr:colOff>
      <xdr:row>39</xdr:row>
      <xdr:rowOff>143518</xdr:rowOff>
    </xdr:to>
    <xdr:sp macro="" textlink="">
      <xdr:nvSpPr>
        <xdr:cNvPr id="526" name="円/楕円 525"/>
        <xdr:cNvSpPr/>
      </xdr:nvSpPr>
      <xdr:spPr>
        <a:xfrm>
          <a:off x="15430500" y="672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134645</xdr:rowOff>
    </xdr:from>
    <xdr:ext cx="378565" cy="259045"/>
    <xdr:sp macro="" textlink="">
      <xdr:nvSpPr>
        <xdr:cNvPr id="527" name="テキスト ボックス 526"/>
        <xdr:cNvSpPr txBox="1"/>
      </xdr:nvSpPr>
      <xdr:spPr>
        <a:xfrm>
          <a:off x="15292017" y="6821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164185</xdr:rowOff>
    </xdr:from>
    <xdr:to>
      <xdr:col>21</xdr:col>
      <xdr:colOff>212725</xdr:colOff>
      <xdr:row>39</xdr:row>
      <xdr:rowOff>94335</xdr:rowOff>
    </xdr:to>
    <xdr:sp macro="" textlink="">
      <xdr:nvSpPr>
        <xdr:cNvPr id="528" name="円/楕円 527"/>
        <xdr:cNvSpPr/>
      </xdr:nvSpPr>
      <xdr:spPr>
        <a:xfrm>
          <a:off x="14541500" y="667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85462</xdr:rowOff>
    </xdr:from>
    <xdr:ext cx="469744" cy="259045"/>
    <xdr:sp macro="" textlink="">
      <xdr:nvSpPr>
        <xdr:cNvPr id="529" name="テキスト ボックス 528"/>
        <xdr:cNvSpPr txBox="1"/>
      </xdr:nvSpPr>
      <xdr:spPr>
        <a:xfrm>
          <a:off x="14357427" y="677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120110</xdr:rowOff>
    </xdr:from>
    <xdr:to>
      <xdr:col>20</xdr:col>
      <xdr:colOff>9525</xdr:colOff>
      <xdr:row>39</xdr:row>
      <xdr:rowOff>50260</xdr:rowOff>
    </xdr:to>
    <xdr:sp macro="" textlink="">
      <xdr:nvSpPr>
        <xdr:cNvPr id="530" name="円/楕円 529"/>
        <xdr:cNvSpPr/>
      </xdr:nvSpPr>
      <xdr:spPr>
        <a:xfrm>
          <a:off x="13652500" y="66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66786</xdr:rowOff>
    </xdr:from>
    <xdr:ext cx="469744" cy="259045"/>
    <xdr:sp macro="" textlink="">
      <xdr:nvSpPr>
        <xdr:cNvPr id="531" name="テキスト ボックス 530"/>
        <xdr:cNvSpPr txBox="1"/>
      </xdr:nvSpPr>
      <xdr:spPr>
        <a:xfrm>
          <a:off x="13468427" y="6410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155890</xdr:rowOff>
    </xdr:from>
    <xdr:to>
      <xdr:col>18</xdr:col>
      <xdr:colOff>492125</xdr:colOff>
      <xdr:row>39</xdr:row>
      <xdr:rowOff>86040</xdr:rowOff>
    </xdr:to>
    <xdr:sp macro="" textlink="">
      <xdr:nvSpPr>
        <xdr:cNvPr id="532" name="円/楕円 531"/>
        <xdr:cNvSpPr/>
      </xdr:nvSpPr>
      <xdr:spPr>
        <a:xfrm>
          <a:off x="12763500" y="667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77167</xdr:rowOff>
    </xdr:from>
    <xdr:ext cx="469744" cy="259045"/>
    <xdr:sp macro="" textlink="">
      <xdr:nvSpPr>
        <xdr:cNvPr id="533" name="テキスト ボックス 532"/>
        <xdr:cNvSpPr txBox="1"/>
      </xdr:nvSpPr>
      <xdr:spPr>
        <a:xfrm>
          <a:off x="12579427" y="676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フローチャート :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8" name="フローチャート :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9" name="テキスト ボックス 55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1" name="フローチャート :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2" name="テキスト ボックス 56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4" name="フローチャート :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5" name="テキスト ボックス 56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フローチャート :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7" name="テキスト ボックス 56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3" name="円/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5" name="円/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6" name="テキスト ボックス 57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7" name="円/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8" name="テキスト ボックス 57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9" name="円/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0" name="テキスト ボックス 57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1" name="円/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2" name="テキスト ボックス 58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58,709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3" name="直線コネクタ 59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4" name="テキスト ボックス 59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5" name="直線コネクタ 59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6" name="テキスト ボックス 59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7" name="直線コネクタ 59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8" name="テキスト ボックス 59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9" name="直線コネクタ 59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0" name="テキスト ボックス 59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1" name="直線コネクタ 60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02" name="テキスト ボックス 60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3" name="直線コネクタ 60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4" name="テキスト ボックス 60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29656</xdr:rowOff>
    </xdr:from>
    <xdr:to>
      <xdr:col>23</xdr:col>
      <xdr:colOff>516889</xdr:colOff>
      <xdr:row>78</xdr:row>
      <xdr:rowOff>40106</xdr:rowOff>
    </xdr:to>
    <xdr:cxnSp macro="">
      <xdr:nvCxnSpPr>
        <xdr:cNvPr id="608" name="直線コネクタ 607"/>
        <xdr:cNvCxnSpPr/>
      </xdr:nvCxnSpPr>
      <xdr:spPr>
        <a:xfrm flipV="1">
          <a:off x="16317595" y="12202606"/>
          <a:ext cx="1269" cy="121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43933</xdr:rowOff>
    </xdr:from>
    <xdr:ext cx="534377" cy="259045"/>
    <xdr:sp macro="" textlink="">
      <xdr:nvSpPr>
        <xdr:cNvPr id="609" name="公債費最小値テキスト"/>
        <xdr:cNvSpPr txBox="1"/>
      </xdr:nvSpPr>
      <xdr:spPr>
        <a:xfrm>
          <a:off x="16370300" y="1341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21,149</a:t>
          </a:r>
          <a:endParaRPr kumimoji="1" lang="ja-JP" altLang="en-US" sz="1000" b="1">
            <a:latin typeface="ＭＳ Ｐゴシック"/>
          </a:endParaRPr>
        </a:p>
      </xdr:txBody>
    </xdr:sp>
    <xdr:clientData/>
  </xdr:oneCellAnchor>
  <xdr:twoCellAnchor>
    <xdr:from>
      <xdr:col>23</xdr:col>
      <xdr:colOff>428625</xdr:colOff>
      <xdr:row>78</xdr:row>
      <xdr:rowOff>40106</xdr:rowOff>
    </xdr:from>
    <xdr:to>
      <xdr:col>23</xdr:col>
      <xdr:colOff>606425</xdr:colOff>
      <xdr:row>78</xdr:row>
      <xdr:rowOff>40106</xdr:rowOff>
    </xdr:to>
    <xdr:cxnSp macro="">
      <xdr:nvCxnSpPr>
        <xdr:cNvPr id="610" name="直線コネクタ 609"/>
        <xdr:cNvCxnSpPr/>
      </xdr:nvCxnSpPr>
      <xdr:spPr>
        <a:xfrm>
          <a:off x="16230600" y="1341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147783</xdr:rowOff>
    </xdr:from>
    <xdr:ext cx="599010" cy="259045"/>
    <xdr:sp macro="" textlink="">
      <xdr:nvSpPr>
        <xdr:cNvPr id="611" name="公債費最大値テキスト"/>
        <xdr:cNvSpPr txBox="1"/>
      </xdr:nvSpPr>
      <xdr:spPr>
        <a:xfrm>
          <a:off x="16370300" y="1197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132,359</a:t>
          </a:r>
          <a:endParaRPr kumimoji="1" lang="ja-JP" altLang="en-US" sz="1000" b="1">
            <a:latin typeface="ＭＳ Ｐゴシック"/>
          </a:endParaRPr>
        </a:p>
      </xdr:txBody>
    </xdr:sp>
    <xdr:clientData/>
  </xdr:oneCellAnchor>
  <xdr:twoCellAnchor>
    <xdr:from>
      <xdr:col>23</xdr:col>
      <xdr:colOff>428625</xdr:colOff>
      <xdr:row>71</xdr:row>
      <xdr:rowOff>29656</xdr:rowOff>
    </xdr:from>
    <xdr:to>
      <xdr:col>23</xdr:col>
      <xdr:colOff>606425</xdr:colOff>
      <xdr:row>71</xdr:row>
      <xdr:rowOff>29656</xdr:rowOff>
    </xdr:to>
    <xdr:cxnSp macro="">
      <xdr:nvCxnSpPr>
        <xdr:cNvPr id="612" name="直線コネクタ 611"/>
        <xdr:cNvCxnSpPr/>
      </xdr:nvCxnSpPr>
      <xdr:spPr>
        <a:xfrm>
          <a:off x="16230600" y="12202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1571</xdr:rowOff>
    </xdr:from>
    <xdr:to>
      <xdr:col>23</xdr:col>
      <xdr:colOff>517525</xdr:colOff>
      <xdr:row>74</xdr:row>
      <xdr:rowOff>21307</xdr:rowOff>
    </xdr:to>
    <xdr:cxnSp macro="">
      <xdr:nvCxnSpPr>
        <xdr:cNvPr id="613" name="直線コネクタ 612"/>
        <xdr:cNvCxnSpPr/>
      </xdr:nvCxnSpPr>
      <xdr:spPr>
        <a:xfrm>
          <a:off x="15481300" y="12517421"/>
          <a:ext cx="838200" cy="19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50878</xdr:rowOff>
    </xdr:from>
    <xdr:ext cx="534377" cy="259045"/>
    <xdr:sp macro="" textlink="">
      <xdr:nvSpPr>
        <xdr:cNvPr id="614" name="公債費平均値テキスト"/>
        <xdr:cNvSpPr txBox="1"/>
      </xdr:nvSpPr>
      <xdr:spPr>
        <a:xfrm>
          <a:off x="16370300" y="127381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76,511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72451</xdr:rowOff>
    </xdr:from>
    <xdr:to>
      <xdr:col>23</xdr:col>
      <xdr:colOff>568325</xdr:colOff>
      <xdr:row>75</xdr:row>
      <xdr:rowOff>2601</xdr:rowOff>
    </xdr:to>
    <xdr:sp macro="" textlink="">
      <xdr:nvSpPr>
        <xdr:cNvPr id="615" name="フローチャート : 判断 614"/>
        <xdr:cNvSpPr/>
      </xdr:nvSpPr>
      <xdr:spPr>
        <a:xfrm>
          <a:off x="16268700" y="1275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158314</xdr:rowOff>
    </xdr:from>
    <xdr:to>
      <xdr:col>22</xdr:col>
      <xdr:colOff>365125</xdr:colOff>
      <xdr:row>73</xdr:row>
      <xdr:rowOff>1571</xdr:rowOff>
    </xdr:to>
    <xdr:cxnSp macro="">
      <xdr:nvCxnSpPr>
        <xdr:cNvPr id="616" name="直線コネクタ 615"/>
        <xdr:cNvCxnSpPr/>
      </xdr:nvCxnSpPr>
      <xdr:spPr>
        <a:xfrm>
          <a:off x="14592300" y="12502714"/>
          <a:ext cx="889000" cy="1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34896</xdr:rowOff>
    </xdr:from>
    <xdr:to>
      <xdr:col>22</xdr:col>
      <xdr:colOff>415925</xdr:colOff>
      <xdr:row>74</xdr:row>
      <xdr:rowOff>136496</xdr:rowOff>
    </xdr:to>
    <xdr:sp macro="" textlink="">
      <xdr:nvSpPr>
        <xdr:cNvPr id="617" name="フローチャート : 判断 616"/>
        <xdr:cNvSpPr/>
      </xdr:nvSpPr>
      <xdr:spPr>
        <a:xfrm>
          <a:off x="15430500" y="1272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127623</xdr:rowOff>
    </xdr:from>
    <xdr:ext cx="534377" cy="259045"/>
    <xdr:sp macro="" textlink="">
      <xdr:nvSpPr>
        <xdr:cNvPr id="618" name="テキスト ボックス 617"/>
        <xdr:cNvSpPr txBox="1"/>
      </xdr:nvSpPr>
      <xdr:spPr>
        <a:xfrm>
          <a:off x="15214111" y="1281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79,961</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158314</xdr:rowOff>
    </xdr:from>
    <xdr:to>
      <xdr:col>21</xdr:col>
      <xdr:colOff>161925</xdr:colOff>
      <xdr:row>73</xdr:row>
      <xdr:rowOff>113052</xdr:rowOff>
    </xdr:to>
    <xdr:cxnSp macro="">
      <xdr:nvCxnSpPr>
        <xdr:cNvPr id="619" name="直線コネクタ 618"/>
        <xdr:cNvCxnSpPr/>
      </xdr:nvCxnSpPr>
      <xdr:spPr>
        <a:xfrm flipV="1">
          <a:off x="13703300" y="12502714"/>
          <a:ext cx="889000" cy="12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19296</xdr:rowOff>
    </xdr:from>
    <xdr:to>
      <xdr:col>21</xdr:col>
      <xdr:colOff>212725</xdr:colOff>
      <xdr:row>74</xdr:row>
      <xdr:rowOff>120896</xdr:rowOff>
    </xdr:to>
    <xdr:sp macro="" textlink="">
      <xdr:nvSpPr>
        <xdr:cNvPr id="620" name="フローチャート : 判断 619"/>
        <xdr:cNvSpPr/>
      </xdr:nvSpPr>
      <xdr:spPr>
        <a:xfrm>
          <a:off x="14541500" y="1270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112023</xdr:rowOff>
    </xdr:from>
    <xdr:ext cx="534377" cy="259045"/>
    <xdr:sp macro="" textlink="">
      <xdr:nvSpPr>
        <xdr:cNvPr id="621" name="テキスト ボックス 620"/>
        <xdr:cNvSpPr txBox="1"/>
      </xdr:nvSpPr>
      <xdr:spPr>
        <a:xfrm>
          <a:off x="14325111" y="1279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81,394</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97169</xdr:rowOff>
    </xdr:from>
    <xdr:to>
      <xdr:col>19</xdr:col>
      <xdr:colOff>644525</xdr:colOff>
      <xdr:row>73</xdr:row>
      <xdr:rowOff>113052</xdr:rowOff>
    </xdr:to>
    <xdr:cxnSp macro="">
      <xdr:nvCxnSpPr>
        <xdr:cNvPr id="622" name="直線コネクタ 621"/>
        <xdr:cNvCxnSpPr/>
      </xdr:nvCxnSpPr>
      <xdr:spPr>
        <a:xfrm>
          <a:off x="12814300" y="12613019"/>
          <a:ext cx="889000" cy="1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2783</xdr:rowOff>
    </xdr:from>
    <xdr:to>
      <xdr:col>20</xdr:col>
      <xdr:colOff>9525</xdr:colOff>
      <xdr:row>74</xdr:row>
      <xdr:rowOff>104383</xdr:rowOff>
    </xdr:to>
    <xdr:sp macro="" textlink="">
      <xdr:nvSpPr>
        <xdr:cNvPr id="623" name="フローチャート : 判断 622"/>
        <xdr:cNvSpPr/>
      </xdr:nvSpPr>
      <xdr:spPr>
        <a:xfrm>
          <a:off x="13652500" y="1269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95510</xdr:rowOff>
    </xdr:from>
    <xdr:ext cx="534377" cy="259045"/>
    <xdr:sp macro="" textlink="">
      <xdr:nvSpPr>
        <xdr:cNvPr id="624" name="テキスト ボックス 623"/>
        <xdr:cNvSpPr txBox="1"/>
      </xdr:nvSpPr>
      <xdr:spPr>
        <a:xfrm>
          <a:off x="13436111" y="1278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171174</xdr:rowOff>
    </xdr:from>
    <xdr:to>
      <xdr:col>18</xdr:col>
      <xdr:colOff>492125</xdr:colOff>
      <xdr:row>74</xdr:row>
      <xdr:rowOff>101324</xdr:rowOff>
    </xdr:to>
    <xdr:sp macro="" textlink="">
      <xdr:nvSpPr>
        <xdr:cNvPr id="625" name="フローチャート : 判断 624"/>
        <xdr:cNvSpPr/>
      </xdr:nvSpPr>
      <xdr:spPr>
        <a:xfrm>
          <a:off x="12763500" y="1268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92451</xdr:rowOff>
    </xdr:from>
    <xdr:ext cx="534377" cy="259045"/>
    <xdr:sp macro="" textlink="">
      <xdr:nvSpPr>
        <xdr:cNvPr id="626" name="テキスト ボックス 625"/>
        <xdr:cNvSpPr txBox="1"/>
      </xdr:nvSpPr>
      <xdr:spPr>
        <a:xfrm>
          <a:off x="12547111" y="1277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141957</xdr:rowOff>
    </xdr:from>
    <xdr:to>
      <xdr:col>23</xdr:col>
      <xdr:colOff>568325</xdr:colOff>
      <xdr:row>74</xdr:row>
      <xdr:rowOff>72107</xdr:rowOff>
    </xdr:to>
    <xdr:sp macro="" textlink="">
      <xdr:nvSpPr>
        <xdr:cNvPr id="632" name="円/楕円 631"/>
        <xdr:cNvSpPr/>
      </xdr:nvSpPr>
      <xdr:spPr>
        <a:xfrm>
          <a:off x="16268700" y="1265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164834</xdr:rowOff>
    </xdr:from>
    <xdr:ext cx="534377" cy="259045"/>
    <xdr:sp macro="" textlink="">
      <xdr:nvSpPr>
        <xdr:cNvPr id="633" name="公債費該当値テキスト"/>
        <xdr:cNvSpPr txBox="1"/>
      </xdr:nvSpPr>
      <xdr:spPr>
        <a:xfrm>
          <a:off x="16370300" y="1250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85,876</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122221</xdr:rowOff>
    </xdr:from>
    <xdr:to>
      <xdr:col>22</xdr:col>
      <xdr:colOff>415925</xdr:colOff>
      <xdr:row>73</xdr:row>
      <xdr:rowOff>52371</xdr:rowOff>
    </xdr:to>
    <xdr:sp macro="" textlink="">
      <xdr:nvSpPr>
        <xdr:cNvPr id="634" name="円/楕円 633"/>
        <xdr:cNvSpPr/>
      </xdr:nvSpPr>
      <xdr:spPr>
        <a:xfrm>
          <a:off x="15430500" y="1246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71</xdr:row>
      <xdr:rowOff>68898</xdr:rowOff>
    </xdr:from>
    <xdr:ext cx="599010" cy="259045"/>
    <xdr:sp macro="" textlink="">
      <xdr:nvSpPr>
        <xdr:cNvPr id="635" name="テキスト ボックス 634"/>
        <xdr:cNvSpPr txBox="1"/>
      </xdr:nvSpPr>
      <xdr:spPr>
        <a:xfrm>
          <a:off x="15181794" y="1224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103,439</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107514</xdr:rowOff>
    </xdr:from>
    <xdr:to>
      <xdr:col>21</xdr:col>
      <xdr:colOff>212725</xdr:colOff>
      <xdr:row>73</xdr:row>
      <xdr:rowOff>37664</xdr:rowOff>
    </xdr:to>
    <xdr:sp macro="" textlink="">
      <xdr:nvSpPr>
        <xdr:cNvPr id="636" name="円/楕円 635"/>
        <xdr:cNvSpPr/>
      </xdr:nvSpPr>
      <xdr:spPr>
        <a:xfrm>
          <a:off x="14541500" y="124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71</xdr:row>
      <xdr:rowOff>54191</xdr:rowOff>
    </xdr:from>
    <xdr:ext cx="599010" cy="259045"/>
    <xdr:sp macro="" textlink="">
      <xdr:nvSpPr>
        <xdr:cNvPr id="637" name="テキスト ボックス 636"/>
        <xdr:cNvSpPr txBox="1"/>
      </xdr:nvSpPr>
      <xdr:spPr>
        <a:xfrm>
          <a:off x="14292794" y="1222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104,790</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62252</xdr:rowOff>
    </xdr:from>
    <xdr:to>
      <xdr:col>20</xdr:col>
      <xdr:colOff>9525</xdr:colOff>
      <xdr:row>73</xdr:row>
      <xdr:rowOff>163852</xdr:rowOff>
    </xdr:to>
    <xdr:sp macro="" textlink="">
      <xdr:nvSpPr>
        <xdr:cNvPr id="638" name="円/楕円 637"/>
        <xdr:cNvSpPr/>
      </xdr:nvSpPr>
      <xdr:spPr>
        <a:xfrm>
          <a:off x="13652500" y="1257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8929</xdr:rowOff>
    </xdr:from>
    <xdr:ext cx="534377" cy="259045"/>
    <xdr:sp macro="" textlink="">
      <xdr:nvSpPr>
        <xdr:cNvPr id="639" name="テキスト ボックス 638"/>
        <xdr:cNvSpPr txBox="1"/>
      </xdr:nvSpPr>
      <xdr:spPr>
        <a:xfrm>
          <a:off x="13436111" y="1235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93,198</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46369</xdr:rowOff>
    </xdr:from>
    <xdr:to>
      <xdr:col>18</xdr:col>
      <xdr:colOff>492125</xdr:colOff>
      <xdr:row>73</xdr:row>
      <xdr:rowOff>147969</xdr:rowOff>
    </xdr:to>
    <xdr:sp macro="" textlink="">
      <xdr:nvSpPr>
        <xdr:cNvPr id="640" name="円/楕円 639"/>
        <xdr:cNvSpPr/>
      </xdr:nvSpPr>
      <xdr:spPr>
        <a:xfrm>
          <a:off x="12763500" y="1256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164496</xdr:rowOff>
    </xdr:from>
    <xdr:ext cx="534377" cy="259045"/>
    <xdr:sp macro="" textlink="">
      <xdr:nvSpPr>
        <xdr:cNvPr id="641" name="テキスト ボックス 640"/>
        <xdr:cNvSpPr txBox="1"/>
      </xdr:nvSpPr>
      <xdr:spPr>
        <a:xfrm>
          <a:off x="12547111" y="1233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94,657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13,953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52" name="直線コネクタ 65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53" name="テキスト ボックス 65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54" name="直線コネクタ 65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55" name="テキスト ボックス 65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56" name="直線コネクタ 65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57" name="テキスト ボックス 65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58" name="直線コネクタ 65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59" name="テキスト ボックス 65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0" name="直線コネクタ 65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61" name="テキスト ボックス 66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62" name="直線コネクタ 66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63" name="テキスト ボックス 66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5" name="テキスト ボックス 66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138215</xdr:rowOff>
    </xdr:from>
    <xdr:to>
      <xdr:col>23</xdr:col>
      <xdr:colOff>516889</xdr:colOff>
      <xdr:row>99</xdr:row>
      <xdr:rowOff>34201</xdr:rowOff>
    </xdr:to>
    <xdr:cxnSp macro="">
      <xdr:nvCxnSpPr>
        <xdr:cNvPr id="667" name="直線コネクタ 666"/>
        <xdr:cNvCxnSpPr/>
      </xdr:nvCxnSpPr>
      <xdr:spPr>
        <a:xfrm flipV="1">
          <a:off x="16317595" y="15568715"/>
          <a:ext cx="1269" cy="1439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38028</xdr:rowOff>
    </xdr:from>
    <xdr:ext cx="469744" cy="259045"/>
    <xdr:sp macro="" textlink="">
      <xdr:nvSpPr>
        <xdr:cNvPr id="668" name="積立金最小値テキスト"/>
        <xdr:cNvSpPr txBox="1"/>
      </xdr:nvSpPr>
      <xdr:spPr>
        <a:xfrm>
          <a:off x="16370300" y="1701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3,961</a:t>
          </a:r>
          <a:endParaRPr kumimoji="1" lang="ja-JP" altLang="en-US" sz="1000" b="1">
            <a:latin typeface="ＭＳ Ｐゴシック"/>
          </a:endParaRPr>
        </a:p>
      </xdr:txBody>
    </xdr:sp>
    <xdr:clientData/>
  </xdr:oneCellAnchor>
  <xdr:twoCellAnchor>
    <xdr:from>
      <xdr:col>23</xdr:col>
      <xdr:colOff>428625</xdr:colOff>
      <xdr:row>99</xdr:row>
      <xdr:rowOff>34201</xdr:rowOff>
    </xdr:from>
    <xdr:to>
      <xdr:col>23</xdr:col>
      <xdr:colOff>606425</xdr:colOff>
      <xdr:row>99</xdr:row>
      <xdr:rowOff>34201</xdr:rowOff>
    </xdr:to>
    <xdr:cxnSp macro="">
      <xdr:nvCxnSpPr>
        <xdr:cNvPr id="669" name="直線コネクタ 668"/>
        <xdr:cNvCxnSpPr/>
      </xdr:nvCxnSpPr>
      <xdr:spPr>
        <a:xfrm>
          <a:off x="16230600" y="1700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84892</xdr:rowOff>
    </xdr:from>
    <xdr:ext cx="534377" cy="259045"/>
    <xdr:sp macro="" textlink="">
      <xdr:nvSpPr>
        <xdr:cNvPr id="670" name="積立金最大値テキスト"/>
        <xdr:cNvSpPr txBox="1"/>
      </xdr:nvSpPr>
      <xdr:spPr>
        <a:xfrm>
          <a:off x="16370300" y="1534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92,091</a:t>
          </a:r>
          <a:endParaRPr kumimoji="1" lang="ja-JP" altLang="en-US" sz="1000" b="1">
            <a:latin typeface="ＭＳ Ｐゴシック"/>
          </a:endParaRPr>
        </a:p>
      </xdr:txBody>
    </xdr:sp>
    <xdr:clientData/>
  </xdr:oneCellAnchor>
  <xdr:twoCellAnchor>
    <xdr:from>
      <xdr:col>23</xdr:col>
      <xdr:colOff>428625</xdr:colOff>
      <xdr:row>90</xdr:row>
      <xdr:rowOff>138215</xdr:rowOff>
    </xdr:from>
    <xdr:to>
      <xdr:col>23</xdr:col>
      <xdr:colOff>606425</xdr:colOff>
      <xdr:row>90</xdr:row>
      <xdr:rowOff>138215</xdr:rowOff>
    </xdr:to>
    <xdr:cxnSp macro="">
      <xdr:nvCxnSpPr>
        <xdr:cNvPr id="671" name="直線コネクタ 670"/>
        <xdr:cNvCxnSpPr/>
      </xdr:nvCxnSpPr>
      <xdr:spPr>
        <a:xfrm>
          <a:off x="16230600" y="1556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140565</xdr:rowOff>
    </xdr:from>
    <xdr:to>
      <xdr:col>23</xdr:col>
      <xdr:colOff>517525</xdr:colOff>
      <xdr:row>97</xdr:row>
      <xdr:rowOff>45434</xdr:rowOff>
    </xdr:to>
    <xdr:cxnSp macro="">
      <xdr:nvCxnSpPr>
        <xdr:cNvPr id="672" name="直線コネクタ 671"/>
        <xdr:cNvCxnSpPr/>
      </xdr:nvCxnSpPr>
      <xdr:spPr>
        <a:xfrm>
          <a:off x="15481300" y="16256865"/>
          <a:ext cx="838200" cy="41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49728</xdr:rowOff>
    </xdr:from>
    <xdr:ext cx="534377" cy="259045"/>
    <xdr:sp macro="" textlink="">
      <xdr:nvSpPr>
        <xdr:cNvPr id="673" name="積立金平均値テキスト"/>
        <xdr:cNvSpPr txBox="1"/>
      </xdr:nvSpPr>
      <xdr:spPr>
        <a:xfrm>
          <a:off x="16370300" y="16337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32,800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26851</xdr:rowOff>
    </xdr:from>
    <xdr:to>
      <xdr:col>23</xdr:col>
      <xdr:colOff>568325</xdr:colOff>
      <xdr:row>96</xdr:row>
      <xdr:rowOff>128451</xdr:rowOff>
    </xdr:to>
    <xdr:sp macro="" textlink="">
      <xdr:nvSpPr>
        <xdr:cNvPr id="674" name="フローチャート : 判断 673"/>
        <xdr:cNvSpPr/>
      </xdr:nvSpPr>
      <xdr:spPr>
        <a:xfrm>
          <a:off x="16268700" y="1648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140565</xdr:rowOff>
    </xdr:from>
    <xdr:to>
      <xdr:col>22</xdr:col>
      <xdr:colOff>365125</xdr:colOff>
      <xdr:row>95</xdr:row>
      <xdr:rowOff>55690</xdr:rowOff>
    </xdr:to>
    <xdr:cxnSp macro="">
      <xdr:nvCxnSpPr>
        <xdr:cNvPr id="675" name="直線コネクタ 674"/>
        <xdr:cNvCxnSpPr/>
      </xdr:nvCxnSpPr>
      <xdr:spPr>
        <a:xfrm flipV="1">
          <a:off x="14592300" y="16256865"/>
          <a:ext cx="889000" cy="8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55328</xdr:rowOff>
    </xdr:from>
    <xdr:to>
      <xdr:col>22</xdr:col>
      <xdr:colOff>415925</xdr:colOff>
      <xdr:row>96</xdr:row>
      <xdr:rowOff>156928</xdr:rowOff>
    </xdr:to>
    <xdr:sp macro="" textlink="">
      <xdr:nvSpPr>
        <xdr:cNvPr id="676" name="フローチャート : 判断 675"/>
        <xdr:cNvSpPr/>
      </xdr:nvSpPr>
      <xdr:spPr>
        <a:xfrm>
          <a:off x="15430500" y="1651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148055</xdr:rowOff>
    </xdr:from>
    <xdr:ext cx="534377" cy="259045"/>
    <xdr:sp macro="" textlink="">
      <xdr:nvSpPr>
        <xdr:cNvPr id="677" name="テキスト ボックス 676"/>
        <xdr:cNvSpPr txBox="1"/>
      </xdr:nvSpPr>
      <xdr:spPr>
        <a:xfrm>
          <a:off x="15214111" y="1660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31,056</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100692</xdr:rowOff>
    </xdr:from>
    <xdr:to>
      <xdr:col>21</xdr:col>
      <xdr:colOff>161925</xdr:colOff>
      <xdr:row>95</xdr:row>
      <xdr:rowOff>55690</xdr:rowOff>
    </xdr:to>
    <xdr:cxnSp macro="">
      <xdr:nvCxnSpPr>
        <xdr:cNvPr id="678" name="直線コネクタ 677"/>
        <xdr:cNvCxnSpPr/>
      </xdr:nvCxnSpPr>
      <xdr:spPr>
        <a:xfrm>
          <a:off x="13703300" y="16216992"/>
          <a:ext cx="889000" cy="12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149120</xdr:rowOff>
    </xdr:from>
    <xdr:to>
      <xdr:col>21</xdr:col>
      <xdr:colOff>212725</xdr:colOff>
      <xdr:row>97</xdr:row>
      <xdr:rowOff>79270</xdr:rowOff>
    </xdr:to>
    <xdr:sp macro="" textlink="">
      <xdr:nvSpPr>
        <xdr:cNvPr id="679" name="フローチャート : 判断 678"/>
        <xdr:cNvSpPr/>
      </xdr:nvSpPr>
      <xdr:spPr>
        <a:xfrm>
          <a:off x="14541500" y="1660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70397</xdr:rowOff>
    </xdr:from>
    <xdr:ext cx="534377" cy="259045"/>
    <xdr:sp macro="" textlink="">
      <xdr:nvSpPr>
        <xdr:cNvPr id="680" name="テキスト ボックス 679"/>
        <xdr:cNvSpPr txBox="1"/>
      </xdr:nvSpPr>
      <xdr:spPr>
        <a:xfrm>
          <a:off x="14325111" y="1670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25,312</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100692</xdr:rowOff>
    </xdr:from>
    <xdr:to>
      <xdr:col>19</xdr:col>
      <xdr:colOff>644525</xdr:colOff>
      <xdr:row>94</xdr:row>
      <xdr:rowOff>133659</xdr:rowOff>
    </xdr:to>
    <xdr:cxnSp macro="">
      <xdr:nvCxnSpPr>
        <xdr:cNvPr id="681" name="直線コネクタ 680"/>
        <xdr:cNvCxnSpPr/>
      </xdr:nvCxnSpPr>
      <xdr:spPr>
        <a:xfrm flipV="1">
          <a:off x="12814300" y="16216992"/>
          <a:ext cx="889000" cy="3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42608</xdr:rowOff>
    </xdr:from>
    <xdr:to>
      <xdr:col>20</xdr:col>
      <xdr:colOff>9525</xdr:colOff>
      <xdr:row>96</xdr:row>
      <xdr:rowOff>144208</xdr:rowOff>
    </xdr:to>
    <xdr:sp macro="" textlink="">
      <xdr:nvSpPr>
        <xdr:cNvPr id="682" name="フローチャート : 判断 681"/>
        <xdr:cNvSpPr/>
      </xdr:nvSpPr>
      <xdr:spPr>
        <a:xfrm>
          <a:off x="13652500" y="165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135335</xdr:rowOff>
    </xdr:from>
    <xdr:ext cx="534377" cy="259045"/>
    <xdr:sp macro="" textlink="">
      <xdr:nvSpPr>
        <xdr:cNvPr id="683" name="テキスト ボックス 682"/>
        <xdr:cNvSpPr txBox="1"/>
      </xdr:nvSpPr>
      <xdr:spPr>
        <a:xfrm>
          <a:off x="13436111" y="1659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31,835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107449</xdr:rowOff>
    </xdr:from>
    <xdr:to>
      <xdr:col>18</xdr:col>
      <xdr:colOff>492125</xdr:colOff>
      <xdr:row>97</xdr:row>
      <xdr:rowOff>37599</xdr:rowOff>
    </xdr:to>
    <xdr:sp macro="" textlink="">
      <xdr:nvSpPr>
        <xdr:cNvPr id="684" name="フローチャート : 判断 683"/>
        <xdr:cNvSpPr/>
      </xdr:nvSpPr>
      <xdr:spPr>
        <a:xfrm>
          <a:off x="12763500" y="1656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28726</xdr:rowOff>
    </xdr:from>
    <xdr:ext cx="534377" cy="259045"/>
    <xdr:sp macro="" textlink="">
      <xdr:nvSpPr>
        <xdr:cNvPr id="685" name="テキスト ボックス 684"/>
        <xdr:cNvSpPr txBox="1"/>
      </xdr:nvSpPr>
      <xdr:spPr>
        <a:xfrm>
          <a:off x="12547111" y="1665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27,864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166084</xdr:rowOff>
    </xdr:from>
    <xdr:to>
      <xdr:col>23</xdr:col>
      <xdr:colOff>568325</xdr:colOff>
      <xdr:row>97</xdr:row>
      <xdr:rowOff>96234</xdr:rowOff>
    </xdr:to>
    <xdr:sp macro="" textlink="">
      <xdr:nvSpPr>
        <xdr:cNvPr id="691" name="円/楕円 690"/>
        <xdr:cNvSpPr/>
      </xdr:nvSpPr>
      <xdr:spPr>
        <a:xfrm>
          <a:off x="16268700" y="1662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144511</xdr:rowOff>
    </xdr:from>
    <xdr:ext cx="534377" cy="259045"/>
    <xdr:sp macro="" textlink="">
      <xdr:nvSpPr>
        <xdr:cNvPr id="692" name="積立金該当値テキスト"/>
        <xdr:cNvSpPr txBox="1"/>
      </xdr:nvSpPr>
      <xdr:spPr>
        <a:xfrm>
          <a:off x="16370300" y="1660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24,273</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89765</xdr:rowOff>
    </xdr:from>
    <xdr:to>
      <xdr:col>22</xdr:col>
      <xdr:colOff>415925</xdr:colOff>
      <xdr:row>95</xdr:row>
      <xdr:rowOff>19915</xdr:rowOff>
    </xdr:to>
    <xdr:sp macro="" textlink="">
      <xdr:nvSpPr>
        <xdr:cNvPr id="693" name="円/楕円 692"/>
        <xdr:cNvSpPr/>
      </xdr:nvSpPr>
      <xdr:spPr>
        <a:xfrm>
          <a:off x="15430500" y="1620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36442</xdr:rowOff>
    </xdr:from>
    <xdr:ext cx="534377" cy="259045"/>
    <xdr:sp macro="" textlink="">
      <xdr:nvSpPr>
        <xdr:cNvPr id="694" name="テキスト ボックス 693"/>
        <xdr:cNvSpPr txBox="1"/>
      </xdr:nvSpPr>
      <xdr:spPr>
        <a:xfrm>
          <a:off x="15214111" y="1598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49,947</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4890</xdr:rowOff>
    </xdr:from>
    <xdr:to>
      <xdr:col>21</xdr:col>
      <xdr:colOff>212725</xdr:colOff>
      <xdr:row>95</xdr:row>
      <xdr:rowOff>106490</xdr:rowOff>
    </xdr:to>
    <xdr:sp macro="" textlink="">
      <xdr:nvSpPr>
        <xdr:cNvPr id="695" name="円/楕円 694"/>
        <xdr:cNvSpPr/>
      </xdr:nvSpPr>
      <xdr:spPr>
        <a:xfrm>
          <a:off x="14541500" y="162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123017</xdr:rowOff>
    </xdr:from>
    <xdr:ext cx="534377" cy="259045"/>
    <xdr:sp macro="" textlink="">
      <xdr:nvSpPr>
        <xdr:cNvPr id="696" name="テキスト ボックス 695"/>
        <xdr:cNvSpPr txBox="1"/>
      </xdr:nvSpPr>
      <xdr:spPr>
        <a:xfrm>
          <a:off x="14325111" y="1606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44,645</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49892</xdr:rowOff>
    </xdr:from>
    <xdr:to>
      <xdr:col>20</xdr:col>
      <xdr:colOff>9525</xdr:colOff>
      <xdr:row>94</xdr:row>
      <xdr:rowOff>151492</xdr:rowOff>
    </xdr:to>
    <xdr:sp macro="" textlink="">
      <xdr:nvSpPr>
        <xdr:cNvPr id="697" name="円/楕円 696"/>
        <xdr:cNvSpPr/>
      </xdr:nvSpPr>
      <xdr:spPr>
        <a:xfrm>
          <a:off x="13652500" y="1616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168019</xdr:rowOff>
    </xdr:from>
    <xdr:ext cx="534377" cy="259045"/>
    <xdr:sp macro="" textlink="">
      <xdr:nvSpPr>
        <xdr:cNvPr id="698" name="テキスト ボックス 697"/>
        <xdr:cNvSpPr txBox="1"/>
      </xdr:nvSpPr>
      <xdr:spPr>
        <a:xfrm>
          <a:off x="13436111" y="1594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52,389</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82859</xdr:rowOff>
    </xdr:from>
    <xdr:to>
      <xdr:col>18</xdr:col>
      <xdr:colOff>492125</xdr:colOff>
      <xdr:row>95</xdr:row>
      <xdr:rowOff>13009</xdr:rowOff>
    </xdr:to>
    <xdr:sp macro="" textlink="">
      <xdr:nvSpPr>
        <xdr:cNvPr id="699" name="円/楕円 698"/>
        <xdr:cNvSpPr/>
      </xdr:nvSpPr>
      <xdr:spPr>
        <a:xfrm>
          <a:off x="12763500" y="1619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29536</xdr:rowOff>
    </xdr:from>
    <xdr:ext cx="534377" cy="259045"/>
    <xdr:sp macro="" textlink="">
      <xdr:nvSpPr>
        <xdr:cNvPr id="700" name="テキスト ボックス 699"/>
        <xdr:cNvSpPr txBox="1"/>
      </xdr:nvSpPr>
      <xdr:spPr>
        <a:xfrm>
          <a:off x="12547111" y="1597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50,370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11" name="直線コネクタ 71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12" name="テキスト ボックス 71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13" name="直線コネクタ 71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14" name="テキスト ボックス 71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5" name="直線コネクタ 71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6" name="テキスト ボックス 71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7" name="直線コネクタ 71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8" name="テキスト ボックス 71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9" name="直線コネクタ 71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20" name="テキスト ボックス 71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21" name="直線コネクタ 72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22" name="テキスト ボックス 72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55662</xdr:rowOff>
    </xdr:from>
    <xdr:to>
      <xdr:col>32</xdr:col>
      <xdr:colOff>186689</xdr:colOff>
      <xdr:row>39</xdr:row>
      <xdr:rowOff>98878</xdr:rowOff>
    </xdr:to>
    <xdr:cxnSp macro="">
      <xdr:nvCxnSpPr>
        <xdr:cNvPr id="726" name="直線コネクタ 725"/>
        <xdr:cNvCxnSpPr/>
      </xdr:nvCxnSpPr>
      <xdr:spPr>
        <a:xfrm flipV="1">
          <a:off x="22159595" y="5370612"/>
          <a:ext cx="1269" cy="1414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8" name="直線コネクタ 72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2339</xdr:rowOff>
    </xdr:from>
    <xdr:ext cx="534377" cy="259045"/>
    <xdr:sp macro="" textlink="">
      <xdr:nvSpPr>
        <xdr:cNvPr id="729" name="投資及び出資金最大値テキスト"/>
        <xdr:cNvSpPr txBox="1"/>
      </xdr:nvSpPr>
      <xdr:spPr>
        <a:xfrm>
          <a:off x="22212300" y="514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12,997</a:t>
          </a:r>
          <a:endParaRPr kumimoji="1" lang="ja-JP" altLang="en-US" sz="1000" b="1">
            <a:latin typeface="ＭＳ Ｐゴシック"/>
          </a:endParaRPr>
        </a:p>
      </xdr:txBody>
    </xdr:sp>
    <xdr:clientData/>
  </xdr:oneCellAnchor>
  <xdr:twoCellAnchor>
    <xdr:from>
      <xdr:col>32</xdr:col>
      <xdr:colOff>98425</xdr:colOff>
      <xdr:row>31</xdr:row>
      <xdr:rowOff>55662</xdr:rowOff>
    </xdr:from>
    <xdr:to>
      <xdr:col>32</xdr:col>
      <xdr:colOff>276225</xdr:colOff>
      <xdr:row>31</xdr:row>
      <xdr:rowOff>55662</xdr:rowOff>
    </xdr:to>
    <xdr:cxnSp macro="">
      <xdr:nvCxnSpPr>
        <xdr:cNvPr id="730" name="直線コネクタ 729"/>
        <xdr:cNvCxnSpPr/>
      </xdr:nvCxnSpPr>
      <xdr:spPr>
        <a:xfrm>
          <a:off x="22072600" y="537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98661</xdr:rowOff>
    </xdr:from>
    <xdr:to>
      <xdr:col>32</xdr:col>
      <xdr:colOff>187325</xdr:colOff>
      <xdr:row>39</xdr:row>
      <xdr:rowOff>98878</xdr:rowOff>
    </xdr:to>
    <xdr:cxnSp macro="">
      <xdr:nvCxnSpPr>
        <xdr:cNvPr id="731" name="直線コネクタ 730"/>
        <xdr:cNvCxnSpPr/>
      </xdr:nvCxnSpPr>
      <xdr:spPr>
        <a:xfrm>
          <a:off x="21323300" y="6785211"/>
          <a:ext cx="8382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166859</xdr:rowOff>
    </xdr:from>
    <xdr:ext cx="469744" cy="259045"/>
    <xdr:sp macro="" textlink="">
      <xdr:nvSpPr>
        <xdr:cNvPr id="732" name="投資及び出資金平均値テキスト"/>
        <xdr:cNvSpPr txBox="1"/>
      </xdr:nvSpPr>
      <xdr:spPr>
        <a:xfrm>
          <a:off x="22212300" y="6339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143982</xdr:rowOff>
    </xdr:from>
    <xdr:to>
      <xdr:col>32</xdr:col>
      <xdr:colOff>238125</xdr:colOff>
      <xdr:row>38</xdr:row>
      <xdr:rowOff>74132</xdr:rowOff>
    </xdr:to>
    <xdr:sp macro="" textlink="">
      <xdr:nvSpPr>
        <xdr:cNvPr id="733" name="フローチャート : 判断 732"/>
        <xdr:cNvSpPr/>
      </xdr:nvSpPr>
      <xdr:spPr>
        <a:xfrm>
          <a:off x="22110700" y="648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38572</xdr:rowOff>
    </xdr:from>
    <xdr:to>
      <xdr:col>31</xdr:col>
      <xdr:colOff>34925</xdr:colOff>
      <xdr:row>39</xdr:row>
      <xdr:rowOff>98661</xdr:rowOff>
    </xdr:to>
    <xdr:cxnSp macro="">
      <xdr:nvCxnSpPr>
        <xdr:cNvPr id="734" name="直線コネクタ 733"/>
        <xdr:cNvCxnSpPr/>
      </xdr:nvCxnSpPr>
      <xdr:spPr>
        <a:xfrm>
          <a:off x="20434300" y="6725122"/>
          <a:ext cx="889000" cy="6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171414</xdr:rowOff>
    </xdr:from>
    <xdr:to>
      <xdr:col>31</xdr:col>
      <xdr:colOff>85725</xdr:colOff>
      <xdr:row>38</xdr:row>
      <xdr:rowOff>101564</xdr:rowOff>
    </xdr:to>
    <xdr:sp macro="" textlink="">
      <xdr:nvSpPr>
        <xdr:cNvPr id="735" name="フローチャート : 判断 734"/>
        <xdr:cNvSpPr/>
      </xdr:nvSpPr>
      <xdr:spPr>
        <a:xfrm>
          <a:off x="21272500" y="65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118091</xdr:rowOff>
    </xdr:from>
    <xdr:ext cx="469744" cy="259045"/>
    <xdr:sp macro="" textlink="">
      <xdr:nvSpPr>
        <xdr:cNvPr id="736" name="テキスト ボックス 735"/>
        <xdr:cNvSpPr txBox="1"/>
      </xdr:nvSpPr>
      <xdr:spPr>
        <a:xfrm>
          <a:off x="21088427" y="629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2,017</a:t>
          </a:r>
          <a:endParaRPr kumimoji="1" lang="ja-JP" altLang="en-US" sz="1000" b="1">
            <a:solidFill>
              <a:srgbClr val="000080"/>
            </a:solidFill>
            <a:latin typeface="ＭＳ Ｐゴシック"/>
          </a:endParaRPr>
        </a:p>
      </xdr:txBody>
    </xdr:sp>
    <xdr:clientData/>
  </xdr:oneCellAnchor>
  <xdr:twoCellAnchor>
    <xdr:from>
      <xdr:col>28</xdr:col>
      <xdr:colOff>314325</xdr:colOff>
      <xdr:row>33</xdr:row>
      <xdr:rowOff>157879</xdr:rowOff>
    </xdr:from>
    <xdr:to>
      <xdr:col>29</xdr:col>
      <xdr:colOff>517525</xdr:colOff>
      <xdr:row>39</xdr:row>
      <xdr:rowOff>38572</xdr:rowOff>
    </xdr:to>
    <xdr:cxnSp macro="">
      <xdr:nvCxnSpPr>
        <xdr:cNvPr id="737" name="直線コネクタ 736"/>
        <xdr:cNvCxnSpPr/>
      </xdr:nvCxnSpPr>
      <xdr:spPr>
        <a:xfrm>
          <a:off x="19545300" y="5815729"/>
          <a:ext cx="889000" cy="90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24674</xdr:rowOff>
    </xdr:from>
    <xdr:to>
      <xdr:col>29</xdr:col>
      <xdr:colOff>568325</xdr:colOff>
      <xdr:row>38</xdr:row>
      <xdr:rowOff>126274</xdr:rowOff>
    </xdr:to>
    <xdr:sp macro="" textlink="">
      <xdr:nvSpPr>
        <xdr:cNvPr id="738" name="フローチャート : 判断 737"/>
        <xdr:cNvSpPr/>
      </xdr:nvSpPr>
      <xdr:spPr>
        <a:xfrm>
          <a:off x="20383500" y="653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142801</xdr:rowOff>
    </xdr:from>
    <xdr:ext cx="469744" cy="259045"/>
    <xdr:sp macro="" textlink="">
      <xdr:nvSpPr>
        <xdr:cNvPr id="739" name="テキスト ボックス 738"/>
        <xdr:cNvSpPr txBox="1"/>
      </xdr:nvSpPr>
      <xdr:spPr>
        <a:xfrm>
          <a:off x="20199427" y="6315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1,790</a:t>
          </a:r>
          <a:endParaRPr kumimoji="1" lang="ja-JP" altLang="en-US" sz="1000" b="1">
            <a:solidFill>
              <a:srgbClr val="000080"/>
            </a:solidFill>
            <a:latin typeface="ＭＳ Ｐゴシック"/>
          </a:endParaRPr>
        </a:p>
      </xdr:txBody>
    </xdr:sp>
    <xdr:clientData/>
  </xdr:oneCellAnchor>
  <xdr:twoCellAnchor>
    <xdr:from>
      <xdr:col>27</xdr:col>
      <xdr:colOff>111125</xdr:colOff>
      <xdr:row>33</xdr:row>
      <xdr:rowOff>157879</xdr:rowOff>
    </xdr:from>
    <xdr:to>
      <xdr:col>28</xdr:col>
      <xdr:colOff>314325</xdr:colOff>
      <xdr:row>38</xdr:row>
      <xdr:rowOff>160927</xdr:rowOff>
    </xdr:to>
    <xdr:cxnSp macro="">
      <xdr:nvCxnSpPr>
        <xdr:cNvPr id="740" name="直線コネクタ 739"/>
        <xdr:cNvCxnSpPr/>
      </xdr:nvCxnSpPr>
      <xdr:spPr>
        <a:xfrm flipV="1">
          <a:off x="18656300" y="5815729"/>
          <a:ext cx="889000" cy="86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130919</xdr:rowOff>
    </xdr:from>
    <xdr:to>
      <xdr:col>28</xdr:col>
      <xdr:colOff>365125</xdr:colOff>
      <xdr:row>38</xdr:row>
      <xdr:rowOff>61069</xdr:rowOff>
    </xdr:to>
    <xdr:sp macro="" textlink="">
      <xdr:nvSpPr>
        <xdr:cNvPr id="741" name="フローチャート : 判断 740"/>
        <xdr:cNvSpPr/>
      </xdr:nvSpPr>
      <xdr:spPr>
        <a:xfrm>
          <a:off x="19494500" y="647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52196</xdr:rowOff>
    </xdr:from>
    <xdr:ext cx="469744" cy="259045"/>
    <xdr:sp macro="" textlink="">
      <xdr:nvSpPr>
        <xdr:cNvPr id="742" name="テキスト ボックス 741"/>
        <xdr:cNvSpPr txBox="1"/>
      </xdr:nvSpPr>
      <xdr:spPr>
        <a:xfrm>
          <a:off x="19310427" y="656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140607</xdr:rowOff>
    </xdr:from>
    <xdr:to>
      <xdr:col>27</xdr:col>
      <xdr:colOff>161925</xdr:colOff>
      <xdr:row>38</xdr:row>
      <xdr:rowOff>70757</xdr:rowOff>
    </xdr:to>
    <xdr:sp macro="" textlink="">
      <xdr:nvSpPr>
        <xdr:cNvPr id="743" name="フローチャート : 判断 742"/>
        <xdr:cNvSpPr/>
      </xdr:nvSpPr>
      <xdr:spPr>
        <a:xfrm>
          <a:off x="18605500" y="648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87284</xdr:rowOff>
    </xdr:from>
    <xdr:ext cx="469744" cy="259045"/>
    <xdr:sp macro="" textlink="">
      <xdr:nvSpPr>
        <xdr:cNvPr id="744" name="テキスト ボックス 743"/>
        <xdr:cNvSpPr txBox="1"/>
      </xdr:nvSpPr>
      <xdr:spPr>
        <a:xfrm>
          <a:off x="18421427" y="625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50" name="円/楕円 74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51"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47861</xdr:rowOff>
    </xdr:from>
    <xdr:to>
      <xdr:col>31</xdr:col>
      <xdr:colOff>85725</xdr:colOff>
      <xdr:row>39</xdr:row>
      <xdr:rowOff>149461</xdr:rowOff>
    </xdr:to>
    <xdr:sp macro="" textlink="">
      <xdr:nvSpPr>
        <xdr:cNvPr id="752" name="円/楕円 751"/>
        <xdr:cNvSpPr/>
      </xdr:nvSpPr>
      <xdr:spPr>
        <a:xfrm>
          <a:off x="21272500" y="673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140588</xdr:rowOff>
    </xdr:from>
    <xdr:ext cx="249299" cy="259045"/>
    <xdr:sp macro="" textlink="">
      <xdr:nvSpPr>
        <xdr:cNvPr id="753" name="テキスト ボックス 752"/>
        <xdr:cNvSpPr txBox="1"/>
      </xdr:nvSpPr>
      <xdr:spPr>
        <a:xfrm>
          <a:off x="21198649" y="68271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159222</xdr:rowOff>
    </xdr:from>
    <xdr:to>
      <xdr:col>29</xdr:col>
      <xdr:colOff>568325</xdr:colOff>
      <xdr:row>39</xdr:row>
      <xdr:rowOff>89372</xdr:rowOff>
    </xdr:to>
    <xdr:sp macro="" textlink="">
      <xdr:nvSpPr>
        <xdr:cNvPr id="754" name="円/楕円 753"/>
        <xdr:cNvSpPr/>
      </xdr:nvSpPr>
      <xdr:spPr>
        <a:xfrm>
          <a:off x="20383500" y="667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80499</xdr:rowOff>
    </xdr:from>
    <xdr:ext cx="378565" cy="259045"/>
    <xdr:sp macro="" textlink="">
      <xdr:nvSpPr>
        <xdr:cNvPr id="755" name="テキスト ボックス 754"/>
        <xdr:cNvSpPr txBox="1"/>
      </xdr:nvSpPr>
      <xdr:spPr>
        <a:xfrm>
          <a:off x="20245017" y="6767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28</xdr:col>
      <xdr:colOff>263525</xdr:colOff>
      <xdr:row>33</xdr:row>
      <xdr:rowOff>107079</xdr:rowOff>
    </xdr:from>
    <xdr:to>
      <xdr:col>28</xdr:col>
      <xdr:colOff>365125</xdr:colOff>
      <xdr:row>34</xdr:row>
      <xdr:rowOff>37229</xdr:rowOff>
    </xdr:to>
    <xdr:sp macro="" textlink="">
      <xdr:nvSpPr>
        <xdr:cNvPr id="756" name="円/楕円 755"/>
        <xdr:cNvSpPr/>
      </xdr:nvSpPr>
      <xdr:spPr>
        <a:xfrm>
          <a:off x="19494500" y="576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32</xdr:row>
      <xdr:rowOff>53756</xdr:rowOff>
    </xdr:from>
    <xdr:ext cx="469744" cy="259045"/>
    <xdr:sp macro="" textlink="">
      <xdr:nvSpPr>
        <xdr:cNvPr id="757" name="テキスト ボックス 756"/>
        <xdr:cNvSpPr txBox="1"/>
      </xdr:nvSpPr>
      <xdr:spPr>
        <a:xfrm>
          <a:off x="19310427" y="5540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110127</xdr:rowOff>
    </xdr:from>
    <xdr:to>
      <xdr:col>27</xdr:col>
      <xdr:colOff>161925</xdr:colOff>
      <xdr:row>39</xdr:row>
      <xdr:rowOff>40277</xdr:rowOff>
    </xdr:to>
    <xdr:sp macro="" textlink="">
      <xdr:nvSpPr>
        <xdr:cNvPr id="758" name="円/楕円 757"/>
        <xdr:cNvSpPr/>
      </xdr:nvSpPr>
      <xdr:spPr>
        <a:xfrm>
          <a:off x="18605500" y="662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31404</xdr:rowOff>
    </xdr:from>
    <xdr:ext cx="469744" cy="259045"/>
    <xdr:sp macro="" textlink="">
      <xdr:nvSpPr>
        <xdr:cNvPr id="759" name="テキスト ボックス 758"/>
        <xdr:cNvSpPr txBox="1"/>
      </xdr:nvSpPr>
      <xdr:spPr>
        <a:xfrm>
          <a:off x="18421427" y="6717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109022</xdr:rowOff>
    </xdr:from>
    <xdr:to>
      <xdr:col>32</xdr:col>
      <xdr:colOff>186689</xdr:colOff>
      <xdr:row>58</xdr:row>
      <xdr:rowOff>139700</xdr:rowOff>
    </xdr:to>
    <xdr:cxnSp macro="">
      <xdr:nvCxnSpPr>
        <xdr:cNvPr id="781" name="直線コネクタ 780"/>
        <xdr:cNvCxnSpPr/>
      </xdr:nvCxnSpPr>
      <xdr:spPr>
        <a:xfrm flipV="1">
          <a:off x="22159595" y="8852972"/>
          <a:ext cx="1269" cy="1230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55699</xdr:rowOff>
    </xdr:from>
    <xdr:ext cx="534377" cy="259045"/>
    <xdr:sp macro="" textlink="">
      <xdr:nvSpPr>
        <xdr:cNvPr id="784" name="貸付金最大値テキスト"/>
        <xdr:cNvSpPr txBox="1"/>
      </xdr:nvSpPr>
      <xdr:spPr>
        <a:xfrm>
          <a:off x="22212300" y="862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26,921</a:t>
          </a:r>
          <a:endParaRPr kumimoji="1" lang="ja-JP" altLang="en-US" sz="1000" b="1">
            <a:latin typeface="ＭＳ Ｐゴシック"/>
          </a:endParaRPr>
        </a:p>
      </xdr:txBody>
    </xdr:sp>
    <xdr:clientData/>
  </xdr:oneCellAnchor>
  <xdr:twoCellAnchor>
    <xdr:from>
      <xdr:col>32</xdr:col>
      <xdr:colOff>98425</xdr:colOff>
      <xdr:row>51</xdr:row>
      <xdr:rowOff>109022</xdr:rowOff>
    </xdr:from>
    <xdr:to>
      <xdr:col>32</xdr:col>
      <xdr:colOff>276225</xdr:colOff>
      <xdr:row>51</xdr:row>
      <xdr:rowOff>109022</xdr:rowOff>
    </xdr:to>
    <xdr:cxnSp macro="">
      <xdr:nvCxnSpPr>
        <xdr:cNvPr id="785" name="直線コネクタ 784"/>
        <xdr:cNvCxnSpPr/>
      </xdr:nvCxnSpPr>
      <xdr:spPr>
        <a:xfrm>
          <a:off x="22072600" y="8852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104587</xdr:rowOff>
    </xdr:from>
    <xdr:to>
      <xdr:col>32</xdr:col>
      <xdr:colOff>187325</xdr:colOff>
      <xdr:row>58</xdr:row>
      <xdr:rowOff>105821</xdr:rowOff>
    </xdr:to>
    <xdr:cxnSp macro="">
      <xdr:nvCxnSpPr>
        <xdr:cNvPr id="786" name="直線コネクタ 785"/>
        <xdr:cNvCxnSpPr/>
      </xdr:nvCxnSpPr>
      <xdr:spPr>
        <a:xfrm>
          <a:off x="21323300" y="10048687"/>
          <a:ext cx="8382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111411</xdr:rowOff>
    </xdr:from>
    <xdr:ext cx="469744" cy="259045"/>
    <xdr:sp macro="" textlink="">
      <xdr:nvSpPr>
        <xdr:cNvPr id="787" name="貸付金平均値テキスト"/>
        <xdr:cNvSpPr txBox="1"/>
      </xdr:nvSpPr>
      <xdr:spPr>
        <a:xfrm>
          <a:off x="22212300" y="9712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3,758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88534</xdr:rowOff>
    </xdr:from>
    <xdr:to>
      <xdr:col>32</xdr:col>
      <xdr:colOff>238125</xdr:colOff>
      <xdr:row>58</xdr:row>
      <xdr:rowOff>18684</xdr:rowOff>
    </xdr:to>
    <xdr:sp macro="" textlink="">
      <xdr:nvSpPr>
        <xdr:cNvPr id="788" name="フローチャート : 判断 787"/>
        <xdr:cNvSpPr/>
      </xdr:nvSpPr>
      <xdr:spPr>
        <a:xfrm>
          <a:off x="22110700" y="986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104587</xdr:rowOff>
    </xdr:from>
    <xdr:to>
      <xdr:col>31</xdr:col>
      <xdr:colOff>34925</xdr:colOff>
      <xdr:row>58</xdr:row>
      <xdr:rowOff>104861</xdr:rowOff>
    </xdr:to>
    <xdr:cxnSp macro="">
      <xdr:nvCxnSpPr>
        <xdr:cNvPr id="789" name="直線コネクタ 788"/>
        <xdr:cNvCxnSpPr/>
      </xdr:nvCxnSpPr>
      <xdr:spPr>
        <a:xfrm flipV="1">
          <a:off x="20434300" y="10048687"/>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114823</xdr:rowOff>
    </xdr:from>
    <xdr:to>
      <xdr:col>31</xdr:col>
      <xdr:colOff>85725</xdr:colOff>
      <xdr:row>58</xdr:row>
      <xdr:rowOff>44973</xdr:rowOff>
    </xdr:to>
    <xdr:sp macro="" textlink="">
      <xdr:nvSpPr>
        <xdr:cNvPr id="790" name="フローチャート : 判断 789"/>
        <xdr:cNvSpPr/>
      </xdr:nvSpPr>
      <xdr:spPr>
        <a:xfrm>
          <a:off x="21272500" y="988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61500</xdr:rowOff>
    </xdr:from>
    <xdr:ext cx="469744" cy="259045"/>
    <xdr:sp macro="" textlink="">
      <xdr:nvSpPr>
        <xdr:cNvPr id="791" name="テキスト ボックス 790"/>
        <xdr:cNvSpPr txBox="1"/>
      </xdr:nvSpPr>
      <xdr:spPr>
        <a:xfrm>
          <a:off x="21088427" y="966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102804</xdr:rowOff>
    </xdr:from>
    <xdr:to>
      <xdr:col>29</xdr:col>
      <xdr:colOff>517525</xdr:colOff>
      <xdr:row>58</xdr:row>
      <xdr:rowOff>104861</xdr:rowOff>
    </xdr:to>
    <xdr:cxnSp macro="">
      <xdr:nvCxnSpPr>
        <xdr:cNvPr id="792" name="直線コネクタ 791"/>
        <xdr:cNvCxnSpPr/>
      </xdr:nvCxnSpPr>
      <xdr:spPr>
        <a:xfrm>
          <a:off x="19545300" y="10046904"/>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79619</xdr:rowOff>
    </xdr:from>
    <xdr:to>
      <xdr:col>29</xdr:col>
      <xdr:colOff>568325</xdr:colOff>
      <xdr:row>58</xdr:row>
      <xdr:rowOff>9769</xdr:rowOff>
    </xdr:to>
    <xdr:sp macro="" textlink="">
      <xdr:nvSpPr>
        <xdr:cNvPr id="793" name="フローチャート : 判断 792"/>
        <xdr:cNvSpPr/>
      </xdr:nvSpPr>
      <xdr:spPr>
        <a:xfrm>
          <a:off x="20383500" y="985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26296</xdr:rowOff>
    </xdr:from>
    <xdr:ext cx="469744" cy="259045"/>
    <xdr:sp macro="" textlink="">
      <xdr:nvSpPr>
        <xdr:cNvPr id="794" name="テキスト ボックス 793"/>
        <xdr:cNvSpPr txBox="1"/>
      </xdr:nvSpPr>
      <xdr:spPr>
        <a:xfrm>
          <a:off x="20199427" y="962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102804</xdr:rowOff>
    </xdr:from>
    <xdr:to>
      <xdr:col>28</xdr:col>
      <xdr:colOff>314325</xdr:colOff>
      <xdr:row>58</xdr:row>
      <xdr:rowOff>107787</xdr:rowOff>
    </xdr:to>
    <xdr:cxnSp macro="">
      <xdr:nvCxnSpPr>
        <xdr:cNvPr id="795" name="直線コネクタ 794"/>
        <xdr:cNvCxnSpPr/>
      </xdr:nvCxnSpPr>
      <xdr:spPr>
        <a:xfrm flipV="1">
          <a:off x="18656300" y="10046904"/>
          <a:ext cx="889000" cy="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72623</xdr:rowOff>
    </xdr:from>
    <xdr:to>
      <xdr:col>28</xdr:col>
      <xdr:colOff>365125</xdr:colOff>
      <xdr:row>58</xdr:row>
      <xdr:rowOff>2773</xdr:rowOff>
    </xdr:to>
    <xdr:sp macro="" textlink="">
      <xdr:nvSpPr>
        <xdr:cNvPr id="796" name="フローチャート : 判断 795"/>
        <xdr:cNvSpPr/>
      </xdr:nvSpPr>
      <xdr:spPr>
        <a:xfrm>
          <a:off x="19494500" y="984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19300</xdr:rowOff>
    </xdr:from>
    <xdr:ext cx="469744" cy="259045"/>
    <xdr:sp macro="" textlink="">
      <xdr:nvSpPr>
        <xdr:cNvPr id="797" name="テキスト ボックス 796"/>
        <xdr:cNvSpPr txBox="1"/>
      </xdr:nvSpPr>
      <xdr:spPr>
        <a:xfrm>
          <a:off x="19310427" y="962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17622</xdr:rowOff>
    </xdr:from>
    <xdr:to>
      <xdr:col>27</xdr:col>
      <xdr:colOff>161925</xdr:colOff>
      <xdr:row>57</xdr:row>
      <xdr:rowOff>119222</xdr:rowOff>
    </xdr:to>
    <xdr:sp macro="" textlink="">
      <xdr:nvSpPr>
        <xdr:cNvPr id="798" name="フローチャート : 判断 797"/>
        <xdr:cNvSpPr/>
      </xdr:nvSpPr>
      <xdr:spPr>
        <a:xfrm>
          <a:off x="18605500" y="979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135749</xdr:rowOff>
    </xdr:from>
    <xdr:ext cx="469744" cy="259045"/>
    <xdr:sp macro="" textlink="">
      <xdr:nvSpPr>
        <xdr:cNvPr id="799" name="テキスト ボックス 798"/>
        <xdr:cNvSpPr txBox="1"/>
      </xdr:nvSpPr>
      <xdr:spPr>
        <a:xfrm>
          <a:off x="18421427" y="956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55021</xdr:rowOff>
    </xdr:from>
    <xdr:to>
      <xdr:col>32</xdr:col>
      <xdr:colOff>238125</xdr:colOff>
      <xdr:row>58</xdr:row>
      <xdr:rowOff>156621</xdr:rowOff>
    </xdr:to>
    <xdr:sp macro="" textlink="">
      <xdr:nvSpPr>
        <xdr:cNvPr id="805" name="円/楕円 804"/>
        <xdr:cNvSpPr/>
      </xdr:nvSpPr>
      <xdr:spPr>
        <a:xfrm>
          <a:off x="22110700" y="999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141398</xdr:rowOff>
    </xdr:from>
    <xdr:ext cx="378565" cy="259045"/>
    <xdr:sp macro="" textlink="">
      <xdr:nvSpPr>
        <xdr:cNvPr id="806" name="貸付金該当値テキスト"/>
        <xdr:cNvSpPr txBox="1"/>
      </xdr:nvSpPr>
      <xdr:spPr>
        <a:xfrm>
          <a:off x="22212300" y="99140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53787</xdr:rowOff>
    </xdr:from>
    <xdr:to>
      <xdr:col>31</xdr:col>
      <xdr:colOff>85725</xdr:colOff>
      <xdr:row>58</xdr:row>
      <xdr:rowOff>155387</xdr:rowOff>
    </xdr:to>
    <xdr:sp macro="" textlink="">
      <xdr:nvSpPr>
        <xdr:cNvPr id="807" name="円/楕円 806"/>
        <xdr:cNvSpPr/>
      </xdr:nvSpPr>
      <xdr:spPr>
        <a:xfrm>
          <a:off x="21272500" y="999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146514</xdr:rowOff>
    </xdr:from>
    <xdr:ext cx="378565" cy="259045"/>
    <xdr:sp macro="" textlink="">
      <xdr:nvSpPr>
        <xdr:cNvPr id="808" name="テキスト ボックス 807"/>
        <xdr:cNvSpPr txBox="1"/>
      </xdr:nvSpPr>
      <xdr:spPr>
        <a:xfrm>
          <a:off x="21134017" y="10090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54061</xdr:rowOff>
    </xdr:from>
    <xdr:to>
      <xdr:col>29</xdr:col>
      <xdr:colOff>568325</xdr:colOff>
      <xdr:row>58</xdr:row>
      <xdr:rowOff>155661</xdr:rowOff>
    </xdr:to>
    <xdr:sp macro="" textlink="">
      <xdr:nvSpPr>
        <xdr:cNvPr id="809" name="円/楕円 808"/>
        <xdr:cNvSpPr/>
      </xdr:nvSpPr>
      <xdr:spPr>
        <a:xfrm>
          <a:off x="20383500" y="99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146788</xdr:rowOff>
    </xdr:from>
    <xdr:ext cx="378565" cy="259045"/>
    <xdr:sp macro="" textlink="">
      <xdr:nvSpPr>
        <xdr:cNvPr id="810" name="テキスト ボックス 809"/>
        <xdr:cNvSpPr txBox="1"/>
      </xdr:nvSpPr>
      <xdr:spPr>
        <a:xfrm>
          <a:off x="20245017" y="1009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52004</xdr:rowOff>
    </xdr:from>
    <xdr:to>
      <xdr:col>28</xdr:col>
      <xdr:colOff>365125</xdr:colOff>
      <xdr:row>58</xdr:row>
      <xdr:rowOff>153604</xdr:rowOff>
    </xdr:to>
    <xdr:sp macro="" textlink="">
      <xdr:nvSpPr>
        <xdr:cNvPr id="811" name="円/楕円 810"/>
        <xdr:cNvSpPr/>
      </xdr:nvSpPr>
      <xdr:spPr>
        <a:xfrm>
          <a:off x="19494500" y="999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144731</xdr:rowOff>
    </xdr:from>
    <xdr:ext cx="378565" cy="259045"/>
    <xdr:sp macro="" textlink="">
      <xdr:nvSpPr>
        <xdr:cNvPr id="812" name="テキスト ボックス 811"/>
        <xdr:cNvSpPr txBox="1"/>
      </xdr:nvSpPr>
      <xdr:spPr>
        <a:xfrm>
          <a:off x="19356017" y="10088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56987</xdr:rowOff>
    </xdr:from>
    <xdr:to>
      <xdr:col>27</xdr:col>
      <xdr:colOff>161925</xdr:colOff>
      <xdr:row>58</xdr:row>
      <xdr:rowOff>158587</xdr:rowOff>
    </xdr:to>
    <xdr:sp macro="" textlink="">
      <xdr:nvSpPr>
        <xdr:cNvPr id="813" name="円/楕円 812"/>
        <xdr:cNvSpPr/>
      </xdr:nvSpPr>
      <xdr:spPr>
        <a:xfrm>
          <a:off x="18605500" y="1000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149714</xdr:rowOff>
    </xdr:from>
    <xdr:ext cx="378565" cy="259045"/>
    <xdr:sp macro="" textlink="">
      <xdr:nvSpPr>
        <xdr:cNvPr id="814" name="テキスト ボックス 813"/>
        <xdr:cNvSpPr txBox="1"/>
      </xdr:nvSpPr>
      <xdr:spPr>
        <a:xfrm>
          <a:off x="18467017" y="10093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50,462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5" name="テキスト ボックス 82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6" name="直線コネクタ 82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7" name="テキスト ボックス 82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8" name="直線コネクタ 82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9" name="テキスト ボックス 82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30" name="直線コネクタ 82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31" name="テキスト ボックス 83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2" name="直線コネクタ 83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33" name="テキスト ボックス 832"/>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4" name="直線コネクタ 83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5" name="テキスト ボックス 83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6" name="直線コネクタ 83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7" name="テキスト ボックス 83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139586</xdr:rowOff>
    </xdr:from>
    <xdr:to>
      <xdr:col>32</xdr:col>
      <xdr:colOff>186689</xdr:colOff>
      <xdr:row>78</xdr:row>
      <xdr:rowOff>147913</xdr:rowOff>
    </xdr:to>
    <xdr:cxnSp macro="">
      <xdr:nvCxnSpPr>
        <xdr:cNvPr id="841" name="直線コネクタ 840"/>
        <xdr:cNvCxnSpPr/>
      </xdr:nvCxnSpPr>
      <xdr:spPr>
        <a:xfrm flipV="1">
          <a:off x="22159595" y="12141086"/>
          <a:ext cx="1269" cy="1379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151740</xdr:rowOff>
    </xdr:from>
    <xdr:ext cx="534377" cy="259045"/>
    <xdr:sp macro="" textlink="">
      <xdr:nvSpPr>
        <xdr:cNvPr id="842" name="繰出金最小値テキスト"/>
        <xdr:cNvSpPr txBox="1"/>
      </xdr:nvSpPr>
      <xdr:spPr>
        <a:xfrm>
          <a:off x="22212300" y="1352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47,497</a:t>
          </a:r>
          <a:endParaRPr kumimoji="1" lang="ja-JP" altLang="en-US" sz="1000" b="1">
            <a:latin typeface="ＭＳ Ｐゴシック"/>
          </a:endParaRPr>
        </a:p>
      </xdr:txBody>
    </xdr:sp>
    <xdr:clientData/>
  </xdr:oneCellAnchor>
  <xdr:twoCellAnchor>
    <xdr:from>
      <xdr:col>32</xdr:col>
      <xdr:colOff>98425</xdr:colOff>
      <xdr:row>78</xdr:row>
      <xdr:rowOff>147913</xdr:rowOff>
    </xdr:from>
    <xdr:to>
      <xdr:col>32</xdr:col>
      <xdr:colOff>276225</xdr:colOff>
      <xdr:row>78</xdr:row>
      <xdr:rowOff>147913</xdr:rowOff>
    </xdr:to>
    <xdr:cxnSp macro="">
      <xdr:nvCxnSpPr>
        <xdr:cNvPr id="843" name="直線コネクタ 842"/>
        <xdr:cNvCxnSpPr/>
      </xdr:nvCxnSpPr>
      <xdr:spPr>
        <a:xfrm>
          <a:off x="22072600" y="1352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86263</xdr:rowOff>
    </xdr:from>
    <xdr:ext cx="599010" cy="259045"/>
    <xdr:sp macro="" textlink="">
      <xdr:nvSpPr>
        <xdr:cNvPr id="844" name="繰出金最大値テキスト"/>
        <xdr:cNvSpPr txBox="1"/>
      </xdr:nvSpPr>
      <xdr:spPr>
        <a:xfrm>
          <a:off x="22212300" y="11916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132,007</a:t>
          </a:r>
          <a:endParaRPr kumimoji="1" lang="ja-JP" altLang="en-US" sz="1000" b="1">
            <a:latin typeface="ＭＳ Ｐゴシック"/>
          </a:endParaRPr>
        </a:p>
      </xdr:txBody>
    </xdr:sp>
    <xdr:clientData/>
  </xdr:oneCellAnchor>
  <xdr:twoCellAnchor>
    <xdr:from>
      <xdr:col>32</xdr:col>
      <xdr:colOff>98425</xdr:colOff>
      <xdr:row>70</xdr:row>
      <xdr:rowOff>139586</xdr:rowOff>
    </xdr:from>
    <xdr:to>
      <xdr:col>32</xdr:col>
      <xdr:colOff>276225</xdr:colOff>
      <xdr:row>70</xdr:row>
      <xdr:rowOff>139586</xdr:rowOff>
    </xdr:to>
    <xdr:cxnSp macro="">
      <xdr:nvCxnSpPr>
        <xdr:cNvPr id="845" name="直線コネクタ 844"/>
        <xdr:cNvCxnSpPr/>
      </xdr:nvCxnSpPr>
      <xdr:spPr>
        <a:xfrm>
          <a:off x="22072600" y="12141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17497</xdr:rowOff>
    </xdr:from>
    <xdr:to>
      <xdr:col>32</xdr:col>
      <xdr:colOff>187325</xdr:colOff>
      <xdr:row>76</xdr:row>
      <xdr:rowOff>74354</xdr:rowOff>
    </xdr:to>
    <xdr:cxnSp macro="">
      <xdr:nvCxnSpPr>
        <xdr:cNvPr id="846" name="直線コネクタ 845"/>
        <xdr:cNvCxnSpPr/>
      </xdr:nvCxnSpPr>
      <xdr:spPr>
        <a:xfrm flipV="1">
          <a:off x="21323300" y="13047697"/>
          <a:ext cx="838200" cy="5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47733</xdr:rowOff>
    </xdr:from>
    <xdr:ext cx="534377" cy="259045"/>
    <xdr:sp macro="" textlink="">
      <xdr:nvSpPr>
        <xdr:cNvPr id="847" name="繰出金平均値テキスト"/>
        <xdr:cNvSpPr txBox="1"/>
      </xdr:nvSpPr>
      <xdr:spPr>
        <a:xfrm>
          <a:off x="22212300" y="13077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70,200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69306</xdr:rowOff>
    </xdr:from>
    <xdr:to>
      <xdr:col>32</xdr:col>
      <xdr:colOff>238125</xdr:colOff>
      <xdr:row>76</xdr:row>
      <xdr:rowOff>170906</xdr:rowOff>
    </xdr:to>
    <xdr:sp macro="" textlink="">
      <xdr:nvSpPr>
        <xdr:cNvPr id="848" name="フローチャート : 判断 847"/>
        <xdr:cNvSpPr/>
      </xdr:nvSpPr>
      <xdr:spPr>
        <a:xfrm>
          <a:off x="22110700" y="1309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74354</xdr:rowOff>
    </xdr:from>
    <xdr:to>
      <xdr:col>31</xdr:col>
      <xdr:colOff>34925</xdr:colOff>
      <xdr:row>76</xdr:row>
      <xdr:rowOff>95303</xdr:rowOff>
    </xdr:to>
    <xdr:cxnSp macro="">
      <xdr:nvCxnSpPr>
        <xdr:cNvPr id="849" name="直線コネクタ 848"/>
        <xdr:cNvCxnSpPr/>
      </xdr:nvCxnSpPr>
      <xdr:spPr>
        <a:xfrm flipV="1">
          <a:off x="20434300" y="13104554"/>
          <a:ext cx="889000" cy="2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33889</xdr:rowOff>
    </xdr:from>
    <xdr:to>
      <xdr:col>31</xdr:col>
      <xdr:colOff>85725</xdr:colOff>
      <xdr:row>76</xdr:row>
      <xdr:rowOff>135489</xdr:rowOff>
    </xdr:to>
    <xdr:sp macro="" textlink="">
      <xdr:nvSpPr>
        <xdr:cNvPr id="850" name="フローチャート : 判断 849"/>
        <xdr:cNvSpPr/>
      </xdr:nvSpPr>
      <xdr:spPr>
        <a:xfrm>
          <a:off x="21272500" y="1306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126616</xdr:rowOff>
    </xdr:from>
    <xdr:ext cx="534377" cy="259045"/>
    <xdr:sp macro="" textlink="">
      <xdr:nvSpPr>
        <xdr:cNvPr id="851" name="テキスト ボックス 850"/>
        <xdr:cNvSpPr txBox="1"/>
      </xdr:nvSpPr>
      <xdr:spPr>
        <a:xfrm>
          <a:off x="21056111" y="1315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72,369</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54269</xdr:rowOff>
    </xdr:from>
    <xdr:to>
      <xdr:col>29</xdr:col>
      <xdr:colOff>517525</xdr:colOff>
      <xdr:row>76</xdr:row>
      <xdr:rowOff>95303</xdr:rowOff>
    </xdr:to>
    <xdr:cxnSp macro="">
      <xdr:nvCxnSpPr>
        <xdr:cNvPr id="852" name="直線コネクタ 851"/>
        <xdr:cNvCxnSpPr/>
      </xdr:nvCxnSpPr>
      <xdr:spPr>
        <a:xfrm>
          <a:off x="19545300" y="12913019"/>
          <a:ext cx="889000" cy="21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67477</xdr:rowOff>
    </xdr:from>
    <xdr:to>
      <xdr:col>29</xdr:col>
      <xdr:colOff>568325</xdr:colOff>
      <xdr:row>76</xdr:row>
      <xdr:rowOff>169077</xdr:rowOff>
    </xdr:to>
    <xdr:sp macro="" textlink="">
      <xdr:nvSpPr>
        <xdr:cNvPr id="853" name="フローチャート : 判断 852"/>
        <xdr:cNvSpPr/>
      </xdr:nvSpPr>
      <xdr:spPr>
        <a:xfrm>
          <a:off x="20383500" y="1309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160204</xdr:rowOff>
    </xdr:from>
    <xdr:ext cx="534377" cy="259045"/>
    <xdr:sp macro="" textlink="">
      <xdr:nvSpPr>
        <xdr:cNvPr id="854" name="テキスト ボックス 853"/>
        <xdr:cNvSpPr txBox="1"/>
      </xdr:nvSpPr>
      <xdr:spPr>
        <a:xfrm>
          <a:off x="20167111" y="1319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70,312</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54269</xdr:rowOff>
    </xdr:from>
    <xdr:to>
      <xdr:col>28</xdr:col>
      <xdr:colOff>314325</xdr:colOff>
      <xdr:row>77</xdr:row>
      <xdr:rowOff>81243</xdr:rowOff>
    </xdr:to>
    <xdr:cxnSp macro="">
      <xdr:nvCxnSpPr>
        <xdr:cNvPr id="855" name="直線コネクタ 854"/>
        <xdr:cNvCxnSpPr/>
      </xdr:nvCxnSpPr>
      <xdr:spPr>
        <a:xfrm flipV="1">
          <a:off x="18656300" y="12913019"/>
          <a:ext cx="889000" cy="36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108559</xdr:rowOff>
    </xdr:from>
    <xdr:to>
      <xdr:col>28</xdr:col>
      <xdr:colOff>365125</xdr:colOff>
      <xdr:row>77</xdr:row>
      <xdr:rowOff>38709</xdr:rowOff>
    </xdr:to>
    <xdr:sp macro="" textlink="">
      <xdr:nvSpPr>
        <xdr:cNvPr id="856" name="フローチャート : 判断 855"/>
        <xdr:cNvSpPr/>
      </xdr:nvSpPr>
      <xdr:spPr>
        <a:xfrm>
          <a:off x="19494500" y="1313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29836</xdr:rowOff>
    </xdr:from>
    <xdr:ext cx="534377" cy="259045"/>
    <xdr:sp macro="" textlink="">
      <xdr:nvSpPr>
        <xdr:cNvPr id="857" name="テキスト ボックス 856"/>
        <xdr:cNvSpPr txBox="1"/>
      </xdr:nvSpPr>
      <xdr:spPr>
        <a:xfrm>
          <a:off x="19278111" y="1323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67,796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138277</xdr:rowOff>
    </xdr:from>
    <xdr:to>
      <xdr:col>27</xdr:col>
      <xdr:colOff>161925</xdr:colOff>
      <xdr:row>77</xdr:row>
      <xdr:rowOff>68427</xdr:rowOff>
    </xdr:to>
    <xdr:sp macro="" textlink="">
      <xdr:nvSpPr>
        <xdr:cNvPr id="858" name="フローチャート : 判断 857"/>
        <xdr:cNvSpPr/>
      </xdr:nvSpPr>
      <xdr:spPr>
        <a:xfrm>
          <a:off x="18605500" y="1316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84955</xdr:rowOff>
    </xdr:from>
    <xdr:ext cx="534377" cy="259045"/>
    <xdr:sp macro="" textlink="">
      <xdr:nvSpPr>
        <xdr:cNvPr id="859" name="テキスト ボックス 858"/>
        <xdr:cNvSpPr txBox="1"/>
      </xdr:nvSpPr>
      <xdr:spPr>
        <a:xfrm>
          <a:off x="18389111" y="1294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65,976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138147</xdr:rowOff>
    </xdr:from>
    <xdr:to>
      <xdr:col>32</xdr:col>
      <xdr:colOff>238125</xdr:colOff>
      <xdr:row>76</xdr:row>
      <xdr:rowOff>68297</xdr:rowOff>
    </xdr:to>
    <xdr:sp macro="" textlink="">
      <xdr:nvSpPr>
        <xdr:cNvPr id="865" name="円/楕円 864"/>
        <xdr:cNvSpPr/>
      </xdr:nvSpPr>
      <xdr:spPr>
        <a:xfrm>
          <a:off x="22110700" y="1299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161024</xdr:rowOff>
    </xdr:from>
    <xdr:ext cx="534377" cy="259045"/>
    <xdr:sp macro="" textlink="">
      <xdr:nvSpPr>
        <xdr:cNvPr id="866" name="繰出金該当値テキスト"/>
        <xdr:cNvSpPr txBox="1"/>
      </xdr:nvSpPr>
      <xdr:spPr>
        <a:xfrm>
          <a:off x="22212300" y="1284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76,484</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23554</xdr:rowOff>
    </xdr:from>
    <xdr:to>
      <xdr:col>31</xdr:col>
      <xdr:colOff>85725</xdr:colOff>
      <xdr:row>76</xdr:row>
      <xdr:rowOff>125154</xdr:rowOff>
    </xdr:to>
    <xdr:sp macro="" textlink="">
      <xdr:nvSpPr>
        <xdr:cNvPr id="867" name="円/楕円 866"/>
        <xdr:cNvSpPr/>
      </xdr:nvSpPr>
      <xdr:spPr>
        <a:xfrm>
          <a:off x="21272500" y="1305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141680</xdr:rowOff>
    </xdr:from>
    <xdr:ext cx="534377" cy="259045"/>
    <xdr:sp macro="" textlink="">
      <xdr:nvSpPr>
        <xdr:cNvPr id="868" name="テキスト ボックス 867"/>
        <xdr:cNvSpPr txBox="1"/>
      </xdr:nvSpPr>
      <xdr:spPr>
        <a:xfrm>
          <a:off x="21056111" y="1282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73,002</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44503</xdr:rowOff>
    </xdr:from>
    <xdr:to>
      <xdr:col>29</xdr:col>
      <xdr:colOff>568325</xdr:colOff>
      <xdr:row>76</xdr:row>
      <xdr:rowOff>146103</xdr:rowOff>
    </xdr:to>
    <xdr:sp macro="" textlink="">
      <xdr:nvSpPr>
        <xdr:cNvPr id="869" name="円/楕円 868"/>
        <xdr:cNvSpPr/>
      </xdr:nvSpPr>
      <xdr:spPr>
        <a:xfrm>
          <a:off x="20383500" y="1307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162630</xdr:rowOff>
    </xdr:from>
    <xdr:ext cx="534377" cy="259045"/>
    <xdr:sp macro="" textlink="">
      <xdr:nvSpPr>
        <xdr:cNvPr id="870" name="テキスト ボックス 869"/>
        <xdr:cNvSpPr txBox="1"/>
      </xdr:nvSpPr>
      <xdr:spPr>
        <a:xfrm>
          <a:off x="20167111" y="1284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71,719</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3469</xdr:rowOff>
    </xdr:from>
    <xdr:to>
      <xdr:col>28</xdr:col>
      <xdr:colOff>365125</xdr:colOff>
      <xdr:row>75</xdr:row>
      <xdr:rowOff>105069</xdr:rowOff>
    </xdr:to>
    <xdr:sp macro="" textlink="">
      <xdr:nvSpPr>
        <xdr:cNvPr id="871" name="円/楕円 870"/>
        <xdr:cNvSpPr/>
      </xdr:nvSpPr>
      <xdr:spPr>
        <a:xfrm>
          <a:off x="19494500" y="1286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121596</xdr:rowOff>
    </xdr:from>
    <xdr:ext cx="534377" cy="259045"/>
    <xdr:sp macro="" textlink="">
      <xdr:nvSpPr>
        <xdr:cNvPr id="872" name="テキスト ボックス 871"/>
        <xdr:cNvSpPr txBox="1"/>
      </xdr:nvSpPr>
      <xdr:spPr>
        <a:xfrm>
          <a:off x="19278111" y="1263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84,732</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30443</xdr:rowOff>
    </xdr:from>
    <xdr:to>
      <xdr:col>27</xdr:col>
      <xdr:colOff>161925</xdr:colOff>
      <xdr:row>77</xdr:row>
      <xdr:rowOff>132043</xdr:rowOff>
    </xdr:to>
    <xdr:sp macro="" textlink="">
      <xdr:nvSpPr>
        <xdr:cNvPr id="873" name="円/楕円 872"/>
        <xdr:cNvSpPr/>
      </xdr:nvSpPr>
      <xdr:spPr>
        <a:xfrm>
          <a:off x="18605500" y="1323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123170</xdr:rowOff>
    </xdr:from>
    <xdr:ext cx="534377" cy="259045"/>
    <xdr:sp macro="" textlink="">
      <xdr:nvSpPr>
        <xdr:cNvPr id="874" name="テキスト ボックス 873"/>
        <xdr:cNvSpPr txBox="1"/>
      </xdr:nvSpPr>
      <xdr:spPr>
        <a:xfrm>
          <a:off x="18389111" y="1332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62,080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フローチャート :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9" name="フローチャート :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900" name="テキスト ボックス 89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2" name="フローチャート :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3" name="テキスト ボックス 90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5" name="フローチャート :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6" name="テキスト ボックス 90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フローチャート :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8" name="テキスト ボックス 90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4" name="円/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6" name="円/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7" name="テキスト ボックス 91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8" name="円/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9" name="テキスト ボックス 91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20" name="円/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21" name="テキスト ボックス 92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2" name="円/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3" name="テキスト ボックス 92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類似団体平均と比較して各項目において低い状況となっている中、</a:t>
          </a:r>
          <a:r>
            <a:rPr kumimoji="1" lang="ja-JP" altLang="en-US" sz="1300">
              <a:solidFill>
                <a:schemeClr val="dk1"/>
              </a:solidFill>
              <a:effectLst/>
              <a:latin typeface="+mn-lt"/>
              <a:ea typeface="+mn-ea"/>
              <a:cs typeface="+mn-cs"/>
            </a:rPr>
            <a:t>繰出金</a:t>
          </a:r>
          <a:r>
            <a:rPr kumimoji="1" lang="ja-JP" altLang="ja-JP" sz="1300">
              <a:solidFill>
                <a:schemeClr val="dk1"/>
              </a:solidFill>
              <a:effectLst/>
              <a:latin typeface="+mn-lt"/>
              <a:ea typeface="+mn-ea"/>
              <a:cs typeface="+mn-cs"/>
            </a:rPr>
            <a:t>が</a:t>
          </a:r>
          <a:r>
            <a:rPr kumimoji="1" lang="en-US" altLang="ja-JP" sz="1300">
              <a:solidFill>
                <a:schemeClr val="dk1"/>
              </a:solidFill>
              <a:effectLst/>
              <a:latin typeface="+mn-lt"/>
              <a:ea typeface="+mn-ea"/>
              <a:cs typeface="+mn-cs"/>
            </a:rPr>
            <a:t>76,484</a:t>
          </a:r>
          <a:r>
            <a:rPr kumimoji="1" lang="ja-JP" altLang="ja-JP" sz="1300">
              <a:solidFill>
                <a:schemeClr val="dk1"/>
              </a:solidFill>
              <a:effectLst/>
              <a:latin typeface="+mn-lt"/>
              <a:ea typeface="+mn-ea"/>
              <a:cs typeface="+mn-cs"/>
            </a:rPr>
            <a:t>円となっており高い状況となっている。</a:t>
          </a:r>
          <a:endParaRPr lang="ja-JP" altLang="ja-JP" sz="1300">
            <a:effectLst/>
          </a:endParaRPr>
        </a:p>
        <a:p>
          <a:r>
            <a:rPr kumimoji="1" lang="ja-JP" altLang="ja-JP" sz="1300">
              <a:solidFill>
                <a:schemeClr val="dk1"/>
              </a:solidFill>
              <a:effectLst/>
              <a:latin typeface="+mn-lt"/>
              <a:ea typeface="+mn-ea"/>
              <a:cs typeface="+mn-cs"/>
            </a:rPr>
            <a:t>これは、</a:t>
          </a:r>
          <a:r>
            <a:rPr kumimoji="1" lang="ja-JP" altLang="en-US" sz="1300">
              <a:solidFill>
                <a:schemeClr val="dk1"/>
              </a:solidFill>
              <a:effectLst/>
              <a:latin typeface="+mn-lt"/>
              <a:ea typeface="+mn-ea"/>
              <a:cs typeface="+mn-cs"/>
            </a:rPr>
            <a:t>下水道事業会計の公債費償還金増によるものなので、下水道未加入者の加入促進及び使用料の適正化などにより下水道事業会計の歳入の増加を図り繰出金の減少に努めなければならない</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青森県南部町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18,969
18,915
153.12
10,859,686
10,515,320
343,247
7,258,881
12,492,858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100076</xdr:rowOff>
    </xdr:from>
    <xdr:to>
      <xdr:col>6</xdr:col>
      <xdr:colOff>510540</xdr:colOff>
      <xdr:row>39</xdr:row>
      <xdr:rowOff>97790</xdr:rowOff>
    </xdr:to>
    <xdr:cxnSp macro="">
      <xdr:nvCxnSpPr>
        <xdr:cNvPr id="56" name="直線コネクタ 55"/>
        <xdr:cNvCxnSpPr/>
      </xdr:nvCxnSpPr>
      <xdr:spPr>
        <a:xfrm flipV="1">
          <a:off x="4633595" y="5243576"/>
          <a:ext cx="1270" cy="1540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101617</xdr:rowOff>
    </xdr:from>
    <xdr:ext cx="469744" cy="259045"/>
    <xdr:sp macro="" textlink="">
      <xdr:nvSpPr>
        <xdr:cNvPr id="57" name="議会費最小値テキスト"/>
        <xdr:cNvSpPr txBox="1"/>
      </xdr:nvSpPr>
      <xdr:spPr>
        <a:xfrm>
          <a:off x="4686300" y="678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3,860</a:t>
          </a:r>
          <a:endParaRPr kumimoji="1" lang="ja-JP" altLang="en-US" sz="1000" b="1">
            <a:latin typeface="ＭＳ Ｐゴシック"/>
          </a:endParaRPr>
        </a:p>
      </xdr:txBody>
    </xdr:sp>
    <xdr:clientData/>
  </xdr:oneCellAnchor>
  <xdr:twoCellAnchor>
    <xdr:from>
      <xdr:col>6</xdr:col>
      <xdr:colOff>422275</xdr:colOff>
      <xdr:row>39</xdr:row>
      <xdr:rowOff>97790</xdr:rowOff>
    </xdr:from>
    <xdr:to>
      <xdr:col>6</xdr:col>
      <xdr:colOff>600075</xdr:colOff>
      <xdr:row>39</xdr:row>
      <xdr:rowOff>97790</xdr:rowOff>
    </xdr:to>
    <xdr:cxnSp macro="">
      <xdr:nvCxnSpPr>
        <xdr:cNvPr id="58" name="直線コネクタ 57"/>
        <xdr:cNvCxnSpPr/>
      </xdr:nvCxnSpPr>
      <xdr:spPr>
        <a:xfrm>
          <a:off x="4546600" y="67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46753</xdr:rowOff>
    </xdr:from>
    <xdr:ext cx="469744" cy="259045"/>
    <xdr:sp macro="" textlink="">
      <xdr:nvSpPr>
        <xdr:cNvPr id="59" name="議会費最大値テキスト"/>
        <xdr:cNvSpPr txBox="1"/>
      </xdr:nvSpPr>
      <xdr:spPr>
        <a:xfrm>
          <a:off x="4686300" y="5018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7,904</a:t>
          </a:r>
          <a:endParaRPr kumimoji="1" lang="ja-JP" altLang="en-US" sz="1000" b="1">
            <a:latin typeface="ＭＳ Ｐゴシック"/>
          </a:endParaRPr>
        </a:p>
      </xdr:txBody>
    </xdr:sp>
    <xdr:clientData/>
  </xdr:oneCellAnchor>
  <xdr:twoCellAnchor>
    <xdr:from>
      <xdr:col>6</xdr:col>
      <xdr:colOff>422275</xdr:colOff>
      <xdr:row>30</xdr:row>
      <xdr:rowOff>100076</xdr:rowOff>
    </xdr:from>
    <xdr:to>
      <xdr:col>6</xdr:col>
      <xdr:colOff>600075</xdr:colOff>
      <xdr:row>30</xdr:row>
      <xdr:rowOff>100076</xdr:rowOff>
    </xdr:to>
    <xdr:cxnSp macro="">
      <xdr:nvCxnSpPr>
        <xdr:cNvPr id="60" name="直線コネクタ 59"/>
        <xdr:cNvCxnSpPr/>
      </xdr:nvCxnSpPr>
      <xdr:spPr>
        <a:xfrm>
          <a:off x="4546600" y="524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109220</xdr:rowOff>
    </xdr:from>
    <xdr:to>
      <xdr:col>6</xdr:col>
      <xdr:colOff>511175</xdr:colOff>
      <xdr:row>35</xdr:row>
      <xdr:rowOff>141224</xdr:rowOff>
    </xdr:to>
    <xdr:cxnSp macro="">
      <xdr:nvCxnSpPr>
        <xdr:cNvPr id="61" name="直線コネクタ 60"/>
        <xdr:cNvCxnSpPr/>
      </xdr:nvCxnSpPr>
      <xdr:spPr>
        <a:xfrm>
          <a:off x="3797300" y="5938520"/>
          <a:ext cx="838200" cy="20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150639</xdr:rowOff>
    </xdr:from>
    <xdr:ext cx="469744" cy="259045"/>
    <xdr:sp macro="" textlink="">
      <xdr:nvSpPr>
        <xdr:cNvPr id="62" name="議会費平均値テキスト"/>
        <xdr:cNvSpPr txBox="1"/>
      </xdr:nvSpPr>
      <xdr:spPr>
        <a:xfrm>
          <a:off x="4686300" y="5808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5,898</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127762</xdr:rowOff>
    </xdr:from>
    <xdr:to>
      <xdr:col>6</xdr:col>
      <xdr:colOff>561975</xdr:colOff>
      <xdr:row>35</xdr:row>
      <xdr:rowOff>57912</xdr:rowOff>
    </xdr:to>
    <xdr:sp macro="" textlink="">
      <xdr:nvSpPr>
        <xdr:cNvPr id="63" name="フローチャート : 判断 62"/>
        <xdr:cNvSpPr/>
      </xdr:nvSpPr>
      <xdr:spPr>
        <a:xfrm>
          <a:off x="45847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109220</xdr:rowOff>
    </xdr:from>
    <xdr:to>
      <xdr:col>5</xdr:col>
      <xdr:colOff>358775</xdr:colOff>
      <xdr:row>34</xdr:row>
      <xdr:rowOff>125222</xdr:rowOff>
    </xdr:to>
    <xdr:cxnSp macro="">
      <xdr:nvCxnSpPr>
        <xdr:cNvPr id="64" name="直線コネクタ 63"/>
        <xdr:cNvCxnSpPr/>
      </xdr:nvCxnSpPr>
      <xdr:spPr>
        <a:xfrm flipV="1">
          <a:off x="2908300" y="593852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889</xdr:rowOff>
    </xdr:from>
    <xdr:to>
      <xdr:col>5</xdr:col>
      <xdr:colOff>409575</xdr:colOff>
      <xdr:row>34</xdr:row>
      <xdr:rowOff>102489</xdr:rowOff>
    </xdr:to>
    <xdr:sp macro="" textlink="">
      <xdr:nvSpPr>
        <xdr:cNvPr id="65" name="フローチャート : 判断 64"/>
        <xdr:cNvSpPr/>
      </xdr:nvSpPr>
      <xdr:spPr>
        <a:xfrm>
          <a:off x="3746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119016</xdr:rowOff>
    </xdr:from>
    <xdr:ext cx="469744" cy="259045"/>
    <xdr:sp macro="" textlink="">
      <xdr:nvSpPr>
        <xdr:cNvPr id="66" name="テキスト ボックス 65"/>
        <xdr:cNvSpPr txBox="1"/>
      </xdr:nvSpPr>
      <xdr:spPr>
        <a:xfrm>
          <a:off x="3562427" y="560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125222</xdr:rowOff>
    </xdr:from>
    <xdr:to>
      <xdr:col>4</xdr:col>
      <xdr:colOff>155575</xdr:colOff>
      <xdr:row>35</xdr:row>
      <xdr:rowOff>44831</xdr:rowOff>
    </xdr:to>
    <xdr:cxnSp macro="">
      <xdr:nvCxnSpPr>
        <xdr:cNvPr id="67" name="直線コネクタ 66"/>
        <xdr:cNvCxnSpPr/>
      </xdr:nvCxnSpPr>
      <xdr:spPr>
        <a:xfrm flipV="1">
          <a:off x="2019300" y="5954522"/>
          <a:ext cx="889000" cy="9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62992</xdr:rowOff>
    </xdr:from>
    <xdr:to>
      <xdr:col>4</xdr:col>
      <xdr:colOff>206375</xdr:colOff>
      <xdr:row>34</xdr:row>
      <xdr:rowOff>164592</xdr:rowOff>
    </xdr:to>
    <xdr:sp macro="" textlink="">
      <xdr:nvSpPr>
        <xdr:cNvPr id="68" name="フローチャート : 判断 67"/>
        <xdr:cNvSpPr/>
      </xdr:nvSpPr>
      <xdr:spPr>
        <a:xfrm>
          <a:off x="2857500" y="58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9669</xdr:rowOff>
    </xdr:from>
    <xdr:ext cx="469744" cy="259045"/>
    <xdr:sp macro="" textlink="">
      <xdr:nvSpPr>
        <xdr:cNvPr id="69" name="テキスト ボックス 68"/>
        <xdr:cNvSpPr txBox="1"/>
      </xdr:nvSpPr>
      <xdr:spPr>
        <a:xfrm>
          <a:off x="2673427" y="566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156464</xdr:rowOff>
    </xdr:from>
    <xdr:to>
      <xdr:col>2</xdr:col>
      <xdr:colOff>638175</xdr:colOff>
      <xdr:row>35</xdr:row>
      <xdr:rowOff>44831</xdr:rowOff>
    </xdr:to>
    <xdr:cxnSp macro="">
      <xdr:nvCxnSpPr>
        <xdr:cNvPr id="70" name="直線コネクタ 69"/>
        <xdr:cNvCxnSpPr/>
      </xdr:nvCxnSpPr>
      <xdr:spPr>
        <a:xfrm>
          <a:off x="1130300" y="5985764"/>
          <a:ext cx="889000" cy="5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108331</xdr:rowOff>
    </xdr:from>
    <xdr:to>
      <xdr:col>3</xdr:col>
      <xdr:colOff>3175</xdr:colOff>
      <xdr:row>35</xdr:row>
      <xdr:rowOff>38481</xdr:rowOff>
    </xdr:to>
    <xdr:sp macro="" textlink="">
      <xdr:nvSpPr>
        <xdr:cNvPr id="71" name="フローチャート : 判断 70"/>
        <xdr:cNvSpPr/>
      </xdr:nvSpPr>
      <xdr:spPr>
        <a:xfrm>
          <a:off x="1968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55008</xdr:rowOff>
    </xdr:from>
    <xdr:ext cx="469744" cy="259045"/>
    <xdr:sp macro="" textlink="">
      <xdr:nvSpPr>
        <xdr:cNvPr id="72" name="テキスト ボックス 71"/>
        <xdr:cNvSpPr txBox="1"/>
      </xdr:nvSpPr>
      <xdr:spPr>
        <a:xfrm>
          <a:off x="1784427" y="571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19558</xdr:rowOff>
    </xdr:from>
    <xdr:to>
      <xdr:col>1</xdr:col>
      <xdr:colOff>485775</xdr:colOff>
      <xdr:row>34</xdr:row>
      <xdr:rowOff>121158</xdr:rowOff>
    </xdr:to>
    <xdr:sp macro="" textlink="">
      <xdr:nvSpPr>
        <xdr:cNvPr id="73" name="フローチャート : 判断 72"/>
        <xdr:cNvSpPr/>
      </xdr:nvSpPr>
      <xdr:spPr>
        <a:xfrm>
          <a:off x="1079500" y="584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137685</xdr:rowOff>
    </xdr:from>
    <xdr:ext cx="469744" cy="259045"/>
    <xdr:sp macro="" textlink="">
      <xdr:nvSpPr>
        <xdr:cNvPr id="74" name="テキスト ボックス 73"/>
        <xdr:cNvSpPr txBox="1"/>
      </xdr:nvSpPr>
      <xdr:spPr>
        <a:xfrm>
          <a:off x="895427" y="5624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90424</xdr:rowOff>
    </xdr:from>
    <xdr:to>
      <xdr:col>6</xdr:col>
      <xdr:colOff>561975</xdr:colOff>
      <xdr:row>36</xdr:row>
      <xdr:rowOff>20574</xdr:rowOff>
    </xdr:to>
    <xdr:sp macro="" textlink="">
      <xdr:nvSpPr>
        <xdr:cNvPr id="80" name="円/楕円 79"/>
        <xdr:cNvSpPr/>
      </xdr:nvSpPr>
      <xdr:spPr>
        <a:xfrm>
          <a:off x="4584700" y="609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68851</xdr:rowOff>
    </xdr:from>
    <xdr:ext cx="469744" cy="259045"/>
    <xdr:sp macro="" textlink="">
      <xdr:nvSpPr>
        <xdr:cNvPr id="81" name="議会費該当値テキスト"/>
        <xdr:cNvSpPr txBox="1"/>
      </xdr:nvSpPr>
      <xdr:spPr>
        <a:xfrm>
          <a:off x="4686300" y="606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5,546</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58420</xdr:rowOff>
    </xdr:from>
    <xdr:to>
      <xdr:col>5</xdr:col>
      <xdr:colOff>409575</xdr:colOff>
      <xdr:row>34</xdr:row>
      <xdr:rowOff>160020</xdr:rowOff>
    </xdr:to>
    <xdr:sp macro="" textlink="">
      <xdr:nvSpPr>
        <xdr:cNvPr id="82" name="円/楕円 81"/>
        <xdr:cNvSpPr/>
      </xdr:nvSpPr>
      <xdr:spPr>
        <a:xfrm>
          <a:off x="3746500" y="58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151147</xdr:rowOff>
    </xdr:from>
    <xdr:ext cx="469744" cy="259045"/>
    <xdr:sp macro="" textlink="">
      <xdr:nvSpPr>
        <xdr:cNvPr id="83" name="テキスト ボックス 82"/>
        <xdr:cNvSpPr txBox="1"/>
      </xdr:nvSpPr>
      <xdr:spPr>
        <a:xfrm>
          <a:off x="3562427"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6,080</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74422</xdr:rowOff>
    </xdr:from>
    <xdr:to>
      <xdr:col>4</xdr:col>
      <xdr:colOff>206375</xdr:colOff>
      <xdr:row>35</xdr:row>
      <xdr:rowOff>4572</xdr:rowOff>
    </xdr:to>
    <xdr:sp macro="" textlink="">
      <xdr:nvSpPr>
        <xdr:cNvPr id="84" name="円/楕円 83"/>
        <xdr:cNvSpPr/>
      </xdr:nvSpPr>
      <xdr:spPr>
        <a:xfrm>
          <a:off x="2857500" y="590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167149</xdr:rowOff>
    </xdr:from>
    <xdr:ext cx="469744" cy="259045"/>
    <xdr:sp macro="" textlink="">
      <xdr:nvSpPr>
        <xdr:cNvPr id="85" name="テキスト ボックス 84"/>
        <xdr:cNvSpPr txBox="1"/>
      </xdr:nvSpPr>
      <xdr:spPr>
        <a:xfrm>
          <a:off x="2673427" y="5996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165481</xdr:rowOff>
    </xdr:from>
    <xdr:to>
      <xdr:col>3</xdr:col>
      <xdr:colOff>3175</xdr:colOff>
      <xdr:row>35</xdr:row>
      <xdr:rowOff>95631</xdr:rowOff>
    </xdr:to>
    <xdr:sp macro="" textlink="">
      <xdr:nvSpPr>
        <xdr:cNvPr id="86" name="円/楕円 85"/>
        <xdr:cNvSpPr/>
      </xdr:nvSpPr>
      <xdr:spPr>
        <a:xfrm>
          <a:off x="1968500" y="599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86758</xdr:rowOff>
    </xdr:from>
    <xdr:ext cx="469744" cy="259045"/>
    <xdr:sp macro="" textlink="">
      <xdr:nvSpPr>
        <xdr:cNvPr id="87" name="テキスト ボックス 86"/>
        <xdr:cNvSpPr txBox="1"/>
      </xdr:nvSpPr>
      <xdr:spPr>
        <a:xfrm>
          <a:off x="1784427" y="608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5,799</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105664</xdr:rowOff>
    </xdr:from>
    <xdr:to>
      <xdr:col>1</xdr:col>
      <xdr:colOff>485775</xdr:colOff>
      <xdr:row>35</xdr:row>
      <xdr:rowOff>35814</xdr:rowOff>
    </xdr:to>
    <xdr:sp macro="" textlink="">
      <xdr:nvSpPr>
        <xdr:cNvPr id="88" name="円/楕円 87"/>
        <xdr:cNvSpPr/>
      </xdr:nvSpPr>
      <xdr:spPr>
        <a:xfrm>
          <a:off x="1079500" y="593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26941</xdr:rowOff>
    </xdr:from>
    <xdr:ext cx="469744" cy="259045"/>
    <xdr:sp macro="" textlink="">
      <xdr:nvSpPr>
        <xdr:cNvPr id="89" name="テキスト ボックス 88"/>
        <xdr:cNvSpPr txBox="1"/>
      </xdr:nvSpPr>
      <xdr:spPr>
        <a:xfrm>
          <a:off x="895427" y="602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131333</xdr:rowOff>
    </xdr:from>
    <xdr:to>
      <xdr:col>6</xdr:col>
      <xdr:colOff>510540</xdr:colOff>
      <xdr:row>59</xdr:row>
      <xdr:rowOff>39329</xdr:rowOff>
    </xdr:to>
    <xdr:cxnSp macro="">
      <xdr:nvCxnSpPr>
        <xdr:cNvPr id="114" name="直線コネクタ 113"/>
        <xdr:cNvCxnSpPr/>
      </xdr:nvCxnSpPr>
      <xdr:spPr>
        <a:xfrm flipV="1">
          <a:off x="4633595" y="8703833"/>
          <a:ext cx="1270" cy="1451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43156</xdr:rowOff>
    </xdr:from>
    <xdr:ext cx="534377" cy="259045"/>
    <xdr:sp macro="" textlink="">
      <xdr:nvSpPr>
        <xdr:cNvPr id="115" name="総務費最小値テキスト"/>
        <xdr:cNvSpPr txBox="1"/>
      </xdr:nvSpPr>
      <xdr:spPr>
        <a:xfrm>
          <a:off x="4686300" y="1015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50,672</a:t>
          </a:r>
          <a:endParaRPr kumimoji="1" lang="ja-JP" altLang="en-US" sz="1000" b="1">
            <a:latin typeface="ＭＳ Ｐゴシック"/>
          </a:endParaRPr>
        </a:p>
      </xdr:txBody>
    </xdr:sp>
    <xdr:clientData/>
  </xdr:oneCellAnchor>
  <xdr:twoCellAnchor>
    <xdr:from>
      <xdr:col>6</xdr:col>
      <xdr:colOff>422275</xdr:colOff>
      <xdr:row>59</xdr:row>
      <xdr:rowOff>39329</xdr:rowOff>
    </xdr:from>
    <xdr:to>
      <xdr:col>6</xdr:col>
      <xdr:colOff>600075</xdr:colOff>
      <xdr:row>59</xdr:row>
      <xdr:rowOff>39329</xdr:rowOff>
    </xdr:to>
    <xdr:cxnSp macro="">
      <xdr:nvCxnSpPr>
        <xdr:cNvPr id="116" name="直線コネクタ 115"/>
        <xdr:cNvCxnSpPr/>
      </xdr:nvCxnSpPr>
      <xdr:spPr>
        <a:xfrm>
          <a:off x="4546600" y="101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78010</xdr:rowOff>
    </xdr:from>
    <xdr:ext cx="599010" cy="259045"/>
    <xdr:sp macro="" textlink="">
      <xdr:nvSpPr>
        <xdr:cNvPr id="117" name="総務費最大値テキスト"/>
        <xdr:cNvSpPr txBox="1"/>
      </xdr:nvSpPr>
      <xdr:spPr>
        <a:xfrm>
          <a:off x="4686300" y="8479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241,098</a:t>
          </a:r>
          <a:endParaRPr kumimoji="1" lang="ja-JP" altLang="en-US" sz="1000" b="1">
            <a:latin typeface="ＭＳ Ｐゴシック"/>
          </a:endParaRPr>
        </a:p>
      </xdr:txBody>
    </xdr:sp>
    <xdr:clientData/>
  </xdr:oneCellAnchor>
  <xdr:twoCellAnchor>
    <xdr:from>
      <xdr:col>6</xdr:col>
      <xdr:colOff>422275</xdr:colOff>
      <xdr:row>50</xdr:row>
      <xdr:rowOff>131333</xdr:rowOff>
    </xdr:from>
    <xdr:to>
      <xdr:col>6</xdr:col>
      <xdr:colOff>600075</xdr:colOff>
      <xdr:row>50</xdr:row>
      <xdr:rowOff>131333</xdr:rowOff>
    </xdr:to>
    <xdr:cxnSp macro="">
      <xdr:nvCxnSpPr>
        <xdr:cNvPr id="118" name="直線コネクタ 117"/>
        <xdr:cNvCxnSpPr/>
      </xdr:nvCxnSpPr>
      <xdr:spPr>
        <a:xfrm>
          <a:off x="4546600" y="8703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65184</xdr:rowOff>
    </xdr:from>
    <xdr:to>
      <xdr:col>6</xdr:col>
      <xdr:colOff>511175</xdr:colOff>
      <xdr:row>57</xdr:row>
      <xdr:rowOff>61008</xdr:rowOff>
    </xdr:to>
    <xdr:cxnSp macro="">
      <xdr:nvCxnSpPr>
        <xdr:cNvPr id="119" name="直線コネクタ 118"/>
        <xdr:cNvCxnSpPr/>
      </xdr:nvCxnSpPr>
      <xdr:spPr>
        <a:xfrm>
          <a:off x="3797300" y="9666384"/>
          <a:ext cx="838200" cy="16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86882</xdr:rowOff>
    </xdr:from>
    <xdr:ext cx="599010" cy="259045"/>
    <xdr:sp macro="" textlink="">
      <xdr:nvSpPr>
        <xdr:cNvPr id="120" name="総務費平均値テキスト"/>
        <xdr:cNvSpPr txBox="1"/>
      </xdr:nvSpPr>
      <xdr:spPr>
        <a:xfrm>
          <a:off x="4686300" y="95166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108,267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64005</xdr:rowOff>
    </xdr:from>
    <xdr:to>
      <xdr:col>6</xdr:col>
      <xdr:colOff>561975</xdr:colOff>
      <xdr:row>56</xdr:row>
      <xdr:rowOff>165605</xdr:rowOff>
    </xdr:to>
    <xdr:sp macro="" textlink="">
      <xdr:nvSpPr>
        <xdr:cNvPr id="121" name="フローチャート : 判断 120"/>
        <xdr:cNvSpPr/>
      </xdr:nvSpPr>
      <xdr:spPr>
        <a:xfrm>
          <a:off x="4584700" y="966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104946</xdr:rowOff>
    </xdr:from>
    <xdr:to>
      <xdr:col>5</xdr:col>
      <xdr:colOff>358775</xdr:colOff>
      <xdr:row>56</xdr:row>
      <xdr:rowOff>65184</xdr:rowOff>
    </xdr:to>
    <xdr:cxnSp macro="">
      <xdr:nvCxnSpPr>
        <xdr:cNvPr id="122" name="直線コネクタ 121"/>
        <xdr:cNvCxnSpPr/>
      </xdr:nvCxnSpPr>
      <xdr:spPr>
        <a:xfrm>
          <a:off x="2908300" y="9534696"/>
          <a:ext cx="889000" cy="13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91735</xdr:rowOff>
    </xdr:from>
    <xdr:to>
      <xdr:col>5</xdr:col>
      <xdr:colOff>409575</xdr:colOff>
      <xdr:row>57</xdr:row>
      <xdr:rowOff>21885</xdr:rowOff>
    </xdr:to>
    <xdr:sp macro="" textlink="">
      <xdr:nvSpPr>
        <xdr:cNvPr id="123" name="フローチャート : 判断 122"/>
        <xdr:cNvSpPr/>
      </xdr:nvSpPr>
      <xdr:spPr>
        <a:xfrm>
          <a:off x="3746500" y="969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13012</xdr:rowOff>
    </xdr:from>
    <xdr:ext cx="599010" cy="259045"/>
    <xdr:sp macro="" textlink="">
      <xdr:nvSpPr>
        <xdr:cNvPr id="124" name="テキスト ボックス 123"/>
        <xdr:cNvSpPr txBox="1"/>
      </xdr:nvSpPr>
      <xdr:spPr>
        <a:xfrm>
          <a:off x="3497794" y="978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104,628</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104946</xdr:rowOff>
    </xdr:from>
    <xdr:to>
      <xdr:col>4</xdr:col>
      <xdr:colOff>155575</xdr:colOff>
      <xdr:row>56</xdr:row>
      <xdr:rowOff>67447</xdr:rowOff>
    </xdr:to>
    <xdr:cxnSp macro="">
      <xdr:nvCxnSpPr>
        <xdr:cNvPr id="125" name="直線コネクタ 124"/>
        <xdr:cNvCxnSpPr/>
      </xdr:nvCxnSpPr>
      <xdr:spPr>
        <a:xfrm flipV="1">
          <a:off x="2019300" y="9534696"/>
          <a:ext cx="889000" cy="13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134155</xdr:rowOff>
    </xdr:from>
    <xdr:to>
      <xdr:col>4</xdr:col>
      <xdr:colOff>206375</xdr:colOff>
      <xdr:row>57</xdr:row>
      <xdr:rowOff>64305</xdr:rowOff>
    </xdr:to>
    <xdr:sp macro="" textlink="">
      <xdr:nvSpPr>
        <xdr:cNvPr id="126" name="フローチャート : 判断 125"/>
        <xdr:cNvSpPr/>
      </xdr:nvSpPr>
      <xdr:spPr>
        <a:xfrm>
          <a:off x="2857500" y="973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55432</xdr:rowOff>
    </xdr:from>
    <xdr:ext cx="534377" cy="259045"/>
    <xdr:sp macro="" textlink="">
      <xdr:nvSpPr>
        <xdr:cNvPr id="127" name="テキスト ボックス 126"/>
        <xdr:cNvSpPr txBox="1"/>
      </xdr:nvSpPr>
      <xdr:spPr>
        <a:xfrm>
          <a:off x="2641111" y="982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99,061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67447</xdr:rowOff>
    </xdr:from>
    <xdr:to>
      <xdr:col>2</xdr:col>
      <xdr:colOff>638175</xdr:colOff>
      <xdr:row>56</xdr:row>
      <xdr:rowOff>121549</xdr:rowOff>
    </xdr:to>
    <xdr:cxnSp macro="">
      <xdr:nvCxnSpPr>
        <xdr:cNvPr id="128" name="直線コネクタ 127"/>
        <xdr:cNvCxnSpPr/>
      </xdr:nvCxnSpPr>
      <xdr:spPr>
        <a:xfrm flipV="1">
          <a:off x="1130300" y="9668647"/>
          <a:ext cx="8890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61475</xdr:rowOff>
    </xdr:from>
    <xdr:to>
      <xdr:col>3</xdr:col>
      <xdr:colOff>3175</xdr:colOff>
      <xdr:row>56</xdr:row>
      <xdr:rowOff>163075</xdr:rowOff>
    </xdr:to>
    <xdr:sp macro="" textlink="">
      <xdr:nvSpPr>
        <xdr:cNvPr id="129" name="フローチャート : 判断 128"/>
        <xdr:cNvSpPr/>
      </xdr:nvSpPr>
      <xdr:spPr>
        <a:xfrm>
          <a:off x="1968500" y="96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154202</xdr:rowOff>
    </xdr:from>
    <xdr:ext cx="599010" cy="259045"/>
    <xdr:sp macro="" textlink="">
      <xdr:nvSpPr>
        <xdr:cNvPr id="130" name="テキスト ボックス 129"/>
        <xdr:cNvSpPr txBox="1"/>
      </xdr:nvSpPr>
      <xdr:spPr>
        <a:xfrm>
          <a:off x="1719794" y="975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108,599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146820</xdr:rowOff>
    </xdr:from>
    <xdr:to>
      <xdr:col>1</xdr:col>
      <xdr:colOff>485775</xdr:colOff>
      <xdr:row>57</xdr:row>
      <xdr:rowOff>76970</xdr:rowOff>
    </xdr:to>
    <xdr:sp macro="" textlink="">
      <xdr:nvSpPr>
        <xdr:cNvPr id="131" name="フローチャート : 判断 130"/>
        <xdr:cNvSpPr/>
      </xdr:nvSpPr>
      <xdr:spPr>
        <a:xfrm>
          <a:off x="1079500" y="97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68097</xdr:rowOff>
    </xdr:from>
    <xdr:ext cx="534377" cy="259045"/>
    <xdr:sp macro="" textlink="">
      <xdr:nvSpPr>
        <xdr:cNvPr id="132" name="テキスト ボックス 131"/>
        <xdr:cNvSpPr txBox="1"/>
      </xdr:nvSpPr>
      <xdr:spPr>
        <a:xfrm>
          <a:off x="863111" y="984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97,399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10208</xdr:rowOff>
    </xdr:from>
    <xdr:to>
      <xdr:col>6</xdr:col>
      <xdr:colOff>561975</xdr:colOff>
      <xdr:row>57</xdr:row>
      <xdr:rowOff>111808</xdr:rowOff>
    </xdr:to>
    <xdr:sp macro="" textlink="">
      <xdr:nvSpPr>
        <xdr:cNvPr id="138" name="円/楕円 137"/>
        <xdr:cNvSpPr/>
      </xdr:nvSpPr>
      <xdr:spPr>
        <a:xfrm>
          <a:off x="4584700" y="978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160085</xdr:rowOff>
    </xdr:from>
    <xdr:ext cx="534377" cy="259045"/>
    <xdr:sp macro="" textlink="">
      <xdr:nvSpPr>
        <xdr:cNvPr id="139" name="総務費該当値テキスト"/>
        <xdr:cNvSpPr txBox="1"/>
      </xdr:nvSpPr>
      <xdr:spPr>
        <a:xfrm>
          <a:off x="4686300" y="976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92,827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14384</xdr:rowOff>
    </xdr:from>
    <xdr:to>
      <xdr:col>5</xdr:col>
      <xdr:colOff>409575</xdr:colOff>
      <xdr:row>56</xdr:row>
      <xdr:rowOff>115984</xdr:rowOff>
    </xdr:to>
    <xdr:sp macro="" textlink="">
      <xdr:nvSpPr>
        <xdr:cNvPr id="140" name="円/楕円 139"/>
        <xdr:cNvSpPr/>
      </xdr:nvSpPr>
      <xdr:spPr>
        <a:xfrm>
          <a:off x="3746500" y="961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132511</xdr:rowOff>
    </xdr:from>
    <xdr:ext cx="599010" cy="259045"/>
    <xdr:sp macro="" textlink="">
      <xdr:nvSpPr>
        <xdr:cNvPr id="141" name="テキスト ボックス 140"/>
        <xdr:cNvSpPr txBox="1"/>
      </xdr:nvSpPr>
      <xdr:spPr>
        <a:xfrm>
          <a:off x="3497794" y="939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114,779</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54146</xdr:rowOff>
    </xdr:from>
    <xdr:to>
      <xdr:col>4</xdr:col>
      <xdr:colOff>206375</xdr:colOff>
      <xdr:row>55</xdr:row>
      <xdr:rowOff>155746</xdr:rowOff>
    </xdr:to>
    <xdr:sp macro="" textlink="">
      <xdr:nvSpPr>
        <xdr:cNvPr id="142" name="円/楕円 141"/>
        <xdr:cNvSpPr/>
      </xdr:nvSpPr>
      <xdr:spPr>
        <a:xfrm>
          <a:off x="2857500" y="948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823</xdr:rowOff>
    </xdr:from>
    <xdr:ext cx="599010" cy="259045"/>
    <xdr:sp macro="" textlink="">
      <xdr:nvSpPr>
        <xdr:cNvPr id="143" name="テキスト ボックス 142"/>
        <xdr:cNvSpPr txBox="1"/>
      </xdr:nvSpPr>
      <xdr:spPr>
        <a:xfrm>
          <a:off x="2608794" y="925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132,061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16647</xdr:rowOff>
    </xdr:from>
    <xdr:to>
      <xdr:col>3</xdr:col>
      <xdr:colOff>3175</xdr:colOff>
      <xdr:row>56</xdr:row>
      <xdr:rowOff>118247</xdr:rowOff>
    </xdr:to>
    <xdr:sp macro="" textlink="">
      <xdr:nvSpPr>
        <xdr:cNvPr id="144" name="円/楕円 143"/>
        <xdr:cNvSpPr/>
      </xdr:nvSpPr>
      <xdr:spPr>
        <a:xfrm>
          <a:off x="1968500" y="961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134774</xdr:rowOff>
    </xdr:from>
    <xdr:ext cx="599010" cy="259045"/>
    <xdr:sp macro="" textlink="">
      <xdr:nvSpPr>
        <xdr:cNvPr id="145" name="テキスト ボックス 144"/>
        <xdr:cNvSpPr txBox="1"/>
      </xdr:nvSpPr>
      <xdr:spPr>
        <a:xfrm>
          <a:off x="1719794" y="9393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114,482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70749</xdr:rowOff>
    </xdr:from>
    <xdr:to>
      <xdr:col>1</xdr:col>
      <xdr:colOff>485775</xdr:colOff>
      <xdr:row>57</xdr:row>
      <xdr:rowOff>899</xdr:rowOff>
    </xdr:to>
    <xdr:sp macro="" textlink="">
      <xdr:nvSpPr>
        <xdr:cNvPr id="146" name="円/楕円 145"/>
        <xdr:cNvSpPr/>
      </xdr:nvSpPr>
      <xdr:spPr>
        <a:xfrm>
          <a:off x="1079500" y="967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17426</xdr:rowOff>
    </xdr:from>
    <xdr:ext cx="599010" cy="259045"/>
    <xdr:sp macro="" textlink="">
      <xdr:nvSpPr>
        <xdr:cNvPr id="147" name="テキスト ボックス 146"/>
        <xdr:cNvSpPr txBox="1"/>
      </xdr:nvSpPr>
      <xdr:spPr>
        <a:xfrm>
          <a:off x="830794" y="9447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107,382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14288</xdr:rowOff>
    </xdr:from>
    <xdr:to>
      <xdr:col>6</xdr:col>
      <xdr:colOff>510540</xdr:colOff>
      <xdr:row>79</xdr:row>
      <xdr:rowOff>34849</xdr:rowOff>
    </xdr:to>
    <xdr:cxnSp macro="">
      <xdr:nvCxnSpPr>
        <xdr:cNvPr id="172" name="直線コネクタ 171"/>
        <xdr:cNvCxnSpPr/>
      </xdr:nvCxnSpPr>
      <xdr:spPr>
        <a:xfrm flipV="1">
          <a:off x="4633595" y="12187238"/>
          <a:ext cx="1270" cy="1392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38676</xdr:rowOff>
    </xdr:from>
    <xdr:ext cx="599010" cy="259045"/>
    <xdr:sp macro="" textlink="">
      <xdr:nvSpPr>
        <xdr:cNvPr id="173" name="民生費最小値テキスト"/>
        <xdr:cNvSpPr txBox="1"/>
      </xdr:nvSpPr>
      <xdr:spPr>
        <a:xfrm>
          <a:off x="4686300" y="13583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120,756</a:t>
          </a:r>
          <a:endParaRPr kumimoji="1" lang="ja-JP" altLang="en-US" sz="1000" b="1">
            <a:latin typeface="ＭＳ Ｐゴシック"/>
          </a:endParaRPr>
        </a:p>
      </xdr:txBody>
    </xdr:sp>
    <xdr:clientData/>
  </xdr:oneCellAnchor>
  <xdr:twoCellAnchor>
    <xdr:from>
      <xdr:col>6</xdr:col>
      <xdr:colOff>422275</xdr:colOff>
      <xdr:row>79</xdr:row>
      <xdr:rowOff>34849</xdr:rowOff>
    </xdr:from>
    <xdr:to>
      <xdr:col>6</xdr:col>
      <xdr:colOff>600075</xdr:colOff>
      <xdr:row>79</xdr:row>
      <xdr:rowOff>34849</xdr:rowOff>
    </xdr:to>
    <xdr:cxnSp macro="">
      <xdr:nvCxnSpPr>
        <xdr:cNvPr id="174" name="直線コネクタ 173"/>
        <xdr:cNvCxnSpPr/>
      </xdr:nvCxnSpPr>
      <xdr:spPr>
        <a:xfrm>
          <a:off x="4546600" y="13579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132415</xdr:rowOff>
    </xdr:from>
    <xdr:ext cx="599010" cy="259045"/>
    <xdr:sp macro="" textlink="">
      <xdr:nvSpPr>
        <xdr:cNvPr id="175" name="民生費最大値テキスト"/>
        <xdr:cNvSpPr txBox="1"/>
      </xdr:nvSpPr>
      <xdr:spPr>
        <a:xfrm>
          <a:off x="4686300" y="11962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230,375</a:t>
          </a:r>
          <a:endParaRPr kumimoji="1" lang="ja-JP" altLang="en-US" sz="1000" b="1">
            <a:latin typeface="ＭＳ Ｐゴシック"/>
          </a:endParaRPr>
        </a:p>
      </xdr:txBody>
    </xdr:sp>
    <xdr:clientData/>
  </xdr:oneCellAnchor>
  <xdr:twoCellAnchor>
    <xdr:from>
      <xdr:col>6</xdr:col>
      <xdr:colOff>422275</xdr:colOff>
      <xdr:row>71</xdr:row>
      <xdr:rowOff>14288</xdr:rowOff>
    </xdr:from>
    <xdr:to>
      <xdr:col>6</xdr:col>
      <xdr:colOff>600075</xdr:colOff>
      <xdr:row>71</xdr:row>
      <xdr:rowOff>14288</xdr:rowOff>
    </xdr:to>
    <xdr:cxnSp macro="">
      <xdr:nvCxnSpPr>
        <xdr:cNvPr id="176" name="直線コネクタ 175"/>
        <xdr:cNvCxnSpPr/>
      </xdr:nvCxnSpPr>
      <xdr:spPr>
        <a:xfrm>
          <a:off x="4546600" y="12187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106781</xdr:rowOff>
    </xdr:from>
    <xdr:to>
      <xdr:col>6</xdr:col>
      <xdr:colOff>511175</xdr:colOff>
      <xdr:row>78</xdr:row>
      <xdr:rowOff>36068</xdr:rowOff>
    </xdr:to>
    <xdr:cxnSp macro="">
      <xdr:nvCxnSpPr>
        <xdr:cNvPr id="177" name="直線コネクタ 176"/>
        <xdr:cNvCxnSpPr/>
      </xdr:nvCxnSpPr>
      <xdr:spPr>
        <a:xfrm flipV="1">
          <a:off x="3797300" y="13136981"/>
          <a:ext cx="838200" cy="27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109352</xdr:rowOff>
    </xdr:from>
    <xdr:ext cx="599010" cy="259045"/>
    <xdr:sp macro="" textlink="">
      <xdr:nvSpPr>
        <xdr:cNvPr id="178" name="民生費平均値テキスト"/>
        <xdr:cNvSpPr txBox="1"/>
      </xdr:nvSpPr>
      <xdr:spPr>
        <a:xfrm>
          <a:off x="4686300" y="127966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166,691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86475</xdr:rowOff>
    </xdr:from>
    <xdr:to>
      <xdr:col>6</xdr:col>
      <xdr:colOff>561975</xdr:colOff>
      <xdr:row>76</xdr:row>
      <xdr:rowOff>16625</xdr:rowOff>
    </xdr:to>
    <xdr:sp macro="" textlink="">
      <xdr:nvSpPr>
        <xdr:cNvPr id="179" name="フローチャート : 判断 178"/>
        <xdr:cNvSpPr/>
      </xdr:nvSpPr>
      <xdr:spPr>
        <a:xfrm>
          <a:off x="4584700" y="129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34392</xdr:rowOff>
    </xdr:from>
    <xdr:to>
      <xdr:col>5</xdr:col>
      <xdr:colOff>358775</xdr:colOff>
      <xdr:row>78</xdr:row>
      <xdr:rowOff>36068</xdr:rowOff>
    </xdr:to>
    <xdr:cxnSp macro="">
      <xdr:nvCxnSpPr>
        <xdr:cNvPr id="180" name="直線コネクタ 179"/>
        <xdr:cNvCxnSpPr/>
      </xdr:nvCxnSpPr>
      <xdr:spPr>
        <a:xfrm>
          <a:off x="2908300" y="13407492"/>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154215</xdr:rowOff>
    </xdr:from>
    <xdr:to>
      <xdr:col>5</xdr:col>
      <xdr:colOff>409575</xdr:colOff>
      <xdr:row>76</xdr:row>
      <xdr:rowOff>84365</xdr:rowOff>
    </xdr:to>
    <xdr:sp macro="" textlink="">
      <xdr:nvSpPr>
        <xdr:cNvPr id="181" name="フローチャート : 判断 180"/>
        <xdr:cNvSpPr/>
      </xdr:nvSpPr>
      <xdr:spPr>
        <a:xfrm>
          <a:off x="3746500" y="1301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100893</xdr:rowOff>
    </xdr:from>
    <xdr:ext cx="599010" cy="259045"/>
    <xdr:sp macro="" textlink="">
      <xdr:nvSpPr>
        <xdr:cNvPr id="182" name="テキスト ボックス 181"/>
        <xdr:cNvSpPr txBox="1"/>
      </xdr:nvSpPr>
      <xdr:spPr>
        <a:xfrm>
          <a:off x="3497794" y="12788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161,357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77343</xdr:rowOff>
    </xdr:from>
    <xdr:to>
      <xdr:col>4</xdr:col>
      <xdr:colOff>155575</xdr:colOff>
      <xdr:row>78</xdr:row>
      <xdr:rowOff>34392</xdr:rowOff>
    </xdr:to>
    <xdr:cxnSp macro="">
      <xdr:nvCxnSpPr>
        <xdr:cNvPr id="183" name="直線コネクタ 182"/>
        <xdr:cNvCxnSpPr/>
      </xdr:nvCxnSpPr>
      <xdr:spPr>
        <a:xfrm>
          <a:off x="2019300" y="13278993"/>
          <a:ext cx="889000" cy="12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44907</xdr:rowOff>
    </xdr:from>
    <xdr:to>
      <xdr:col>4</xdr:col>
      <xdr:colOff>206375</xdr:colOff>
      <xdr:row>76</xdr:row>
      <xdr:rowOff>146507</xdr:rowOff>
    </xdr:to>
    <xdr:sp macro="" textlink="">
      <xdr:nvSpPr>
        <xdr:cNvPr id="184" name="フローチャート : 判断 183"/>
        <xdr:cNvSpPr/>
      </xdr:nvSpPr>
      <xdr:spPr>
        <a:xfrm>
          <a:off x="2857500" y="1307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163034</xdr:rowOff>
    </xdr:from>
    <xdr:ext cx="599010" cy="259045"/>
    <xdr:sp macro="" textlink="">
      <xdr:nvSpPr>
        <xdr:cNvPr id="185" name="テキスト ボックス 184"/>
        <xdr:cNvSpPr txBox="1"/>
      </xdr:nvSpPr>
      <xdr:spPr>
        <a:xfrm>
          <a:off x="2608794" y="12850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156,464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77343</xdr:rowOff>
    </xdr:from>
    <xdr:to>
      <xdr:col>2</xdr:col>
      <xdr:colOff>638175</xdr:colOff>
      <xdr:row>79</xdr:row>
      <xdr:rowOff>83477</xdr:rowOff>
    </xdr:to>
    <xdr:cxnSp macro="">
      <xdr:nvCxnSpPr>
        <xdr:cNvPr id="186" name="直線コネクタ 185"/>
        <xdr:cNvCxnSpPr/>
      </xdr:nvCxnSpPr>
      <xdr:spPr>
        <a:xfrm flipV="1">
          <a:off x="1130300" y="13278993"/>
          <a:ext cx="889000" cy="34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141021</xdr:rowOff>
    </xdr:from>
    <xdr:to>
      <xdr:col>3</xdr:col>
      <xdr:colOff>3175</xdr:colOff>
      <xdr:row>77</xdr:row>
      <xdr:rowOff>71171</xdr:rowOff>
    </xdr:to>
    <xdr:sp macro="" textlink="">
      <xdr:nvSpPr>
        <xdr:cNvPr id="187" name="フローチャート : 判断 186"/>
        <xdr:cNvSpPr/>
      </xdr:nvSpPr>
      <xdr:spPr>
        <a:xfrm>
          <a:off x="1968500" y="1317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87698</xdr:rowOff>
    </xdr:from>
    <xdr:ext cx="599010" cy="259045"/>
    <xdr:sp macro="" textlink="">
      <xdr:nvSpPr>
        <xdr:cNvPr id="188" name="テキスト ボックス 187"/>
        <xdr:cNvSpPr txBox="1"/>
      </xdr:nvSpPr>
      <xdr:spPr>
        <a:xfrm>
          <a:off x="1719794" y="12946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148,896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76657</xdr:rowOff>
    </xdr:from>
    <xdr:to>
      <xdr:col>1</xdr:col>
      <xdr:colOff>485775</xdr:colOff>
      <xdr:row>78</xdr:row>
      <xdr:rowOff>6807</xdr:rowOff>
    </xdr:to>
    <xdr:sp macro="" textlink="">
      <xdr:nvSpPr>
        <xdr:cNvPr id="189" name="フローチャート : 判断 188"/>
        <xdr:cNvSpPr/>
      </xdr:nvSpPr>
      <xdr:spPr>
        <a:xfrm>
          <a:off x="1079500" y="1327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23334</xdr:rowOff>
    </xdr:from>
    <xdr:ext cx="599010" cy="259045"/>
    <xdr:sp macro="" textlink="">
      <xdr:nvSpPr>
        <xdr:cNvPr id="190" name="テキスト ボックス 189"/>
        <xdr:cNvSpPr txBox="1"/>
      </xdr:nvSpPr>
      <xdr:spPr>
        <a:xfrm>
          <a:off x="830794" y="13053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55981</xdr:rowOff>
    </xdr:from>
    <xdr:to>
      <xdr:col>6</xdr:col>
      <xdr:colOff>561975</xdr:colOff>
      <xdr:row>76</xdr:row>
      <xdr:rowOff>157581</xdr:rowOff>
    </xdr:to>
    <xdr:sp macro="" textlink="">
      <xdr:nvSpPr>
        <xdr:cNvPr id="196" name="円/楕円 195"/>
        <xdr:cNvSpPr/>
      </xdr:nvSpPr>
      <xdr:spPr>
        <a:xfrm>
          <a:off x="4584700" y="1308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34408</xdr:rowOff>
    </xdr:from>
    <xdr:ext cx="599010" cy="259045"/>
    <xdr:sp macro="" textlink="">
      <xdr:nvSpPr>
        <xdr:cNvPr id="197" name="民生費該当値テキスト"/>
        <xdr:cNvSpPr txBox="1"/>
      </xdr:nvSpPr>
      <xdr:spPr>
        <a:xfrm>
          <a:off x="4686300" y="13064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155,592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156718</xdr:rowOff>
    </xdr:from>
    <xdr:to>
      <xdr:col>5</xdr:col>
      <xdr:colOff>409575</xdr:colOff>
      <xdr:row>78</xdr:row>
      <xdr:rowOff>86868</xdr:rowOff>
    </xdr:to>
    <xdr:sp macro="" textlink="">
      <xdr:nvSpPr>
        <xdr:cNvPr id="198" name="円/楕円 197"/>
        <xdr:cNvSpPr/>
      </xdr:nvSpPr>
      <xdr:spPr>
        <a:xfrm>
          <a:off x="3746500" y="1335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77995</xdr:rowOff>
    </xdr:from>
    <xdr:ext cx="599010" cy="259045"/>
    <xdr:sp macro="" textlink="">
      <xdr:nvSpPr>
        <xdr:cNvPr id="199" name="テキスト ボックス 198"/>
        <xdr:cNvSpPr txBox="1"/>
      </xdr:nvSpPr>
      <xdr:spPr>
        <a:xfrm>
          <a:off x="3497794" y="13451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134,160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155042</xdr:rowOff>
    </xdr:from>
    <xdr:to>
      <xdr:col>4</xdr:col>
      <xdr:colOff>206375</xdr:colOff>
      <xdr:row>78</xdr:row>
      <xdr:rowOff>85192</xdr:rowOff>
    </xdr:to>
    <xdr:sp macro="" textlink="">
      <xdr:nvSpPr>
        <xdr:cNvPr id="200" name="円/楕円 199"/>
        <xdr:cNvSpPr/>
      </xdr:nvSpPr>
      <xdr:spPr>
        <a:xfrm>
          <a:off x="2857500" y="133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76319</xdr:rowOff>
    </xdr:from>
    <xdr:ext cx="599010" cy="259045"/>
    <xdr:sp macro="" textlink="">
      <xdr:nvSpPr>
        <xdr:cNvPr id="201" name="テキスト ボックス 200"/>
        <xdr:cNvSpPr txBox="1"/>
      </xdr:nvSpPr>
      <xdr:spPr>
        <a:xfrm>
          <a:off x="2608794" y="13449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134,292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26543</xdr:rowOff>
    </xdr:from>
    <xdr:to>
      <xdr:col>3</xdr:col>
      <xdr:colOff>3175</xdr:colOff>
      <xdr:row>77</xdr:row>
      <xdr:rowOff>128143</xdr:rowOff>
    </xdr:to>
    <xdr:sp macro="" textlink="">
      <xdr:nvSpPr>
        <xdr:cNvPr id="202" name="円/楕円 201"/>
        <xdr:cNvSpPr/>
      </xdr:nvSpPr>
      <xdr:spPr>
        <a:xfrm>
          <a:off x="1968500" y="1322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119270</xdr:rowOff>
    </xdr:from>
    <xdr:ext cx="599010" cy="259045"/>
    <xdr:sp macro="" textlink="">
      <xdr:nvSpPr>
        <xdr:cNvPr id="203" name="テキスト ボックス 202"/>
        <xdr:cNvSpPr txBox="1"/>
      </xdr:nvSpPr>
      <xdr:spPr>
        <a:xfrm>
          <a:off x="1719794" y="13320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144,410</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32677</xdr:rowOff>
    </xdr:from>
    <xdr:to>
      <xdr:col>1</xdr:col>
      <xdr:colOff>485775</xdr:colOff>
      <xdr:row>79</xdr:row>
      <xdr:rowOff>134277</xdr:rowOff>
    </xdr:to>
    <xdr:sp macro="" textlink="">
      <xdr:nvSpPr>
        <xdr:cNvPr id="204" name="円/楕円 203"/>
        <xdr:cNvSpPr/>
      </xdr:nvSpPr>
      <xdr:spPr>
        <a:xfrm>
          <a:off x="1079500" y="1357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125404</xdr:rowOff>
    </xdr:from>
    <xdr:ext cx="599010" cy="259045"/>
    <xdr:sp macro="" textlink="">
      <xdr:nvSpPr>
        <xdr:cNvPr id="205" name="テキスト ボックス 204"/>
        <xdr:cNvSpPr txBox="1"/>
      </xdr:nvSpPr>
      <xdr:spPr>
        <a:xfrm>
          <a:off x="830794" y="1366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116,927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41630</xdr:rowOff>
    </xdr:from>
    <xdr:to>
      <xdr:col>6</xdr:col>
      <xdr:colOff>510540</xdr:colOff>
      <xdr:row>97</xdr:row>
      <xdr:rowOff>113436</xdr:rowOff>
    </xdr:to>
    <xdr:cxnSp macro="">
      <xdr:nvCxnSpPr>
        <xdr:cNvPr id="229" name="直線コネクタ 228"/>
        <xdr:cNvCxnSpPr/>
      </xdr:nvCxnSpPr>
      <xdr:spPr>
        <a:xfrm flipV="1">
          <a:off x="4633595" y="15472130"/>
          <a:ext cx="1270" cy="1271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117263</xdr:rowOff>
    </xdr:from>
    <xdr:ext cx="534377" cy="259045"/>
    <xdr:sp macro="" textlink="">
      <xdr:nvSpPr>
        <xdr:cNvPr id="230" name="衛生費最小値テキスト"/>
        <xdr:cNvSpPr txBox="1"/>
      </xdr:nvSpPr>
      <xdr:spPr>
        <a:xfrm>
          <a:off x="4686300" y="1674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21,568</a:t>
          </a:r>
          <a:endParaRPr kumimoji="1" lang="ja-JP" altLang="en-US" sz="1000" b="1">
            <a:latin typeface="ＭＳ Ｐゴシック"/>
          </a:endParaRPr>
        </a:p>
      </xdr:txBody>
    </xdr:sp>
    <xdr:clientData/>
  </xdr:oneCellAnchor>
  <xdr:twoCellAnchor>
    <xdr:from>
      <xdr:col>6</xdr:col>
      <xdr:colOff>422275</xdr:colOff>
      <xdr:row>97</xdr:row>
      <xdr:rowOff>113436</xdr:rowOff>
    </xdr:from>
    <xdr:to>
      <xdr:col>6</xdr:col>
      <xdr:colOff>600075</xdr:colOff>
      <xdr:row>97</xdr:row>
      <xdr:rowOff>113436</xdr:rowOff>
    </xdr:to>
    <xdr:cxnSp macro="">
      <xdr:nvCxnSpPr>
        <xdr:cNvPr id="231" name="直線コネクタ 230"/>
        <xdr:cNvCxnSpPr/>
      </xdr:nvCxnSpPr>
      <xdr:spPr>
        <a:xfrm>
          <a:off x="4546600" y="1674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159757</xdr:rowOff>
    </xdr:from>
    <xdr:ext cx="599010" cy="259045"/>
    <xdr:sp macro="" textlink="">
      <xdr:nvSpPr>
        <xdr:cNvPr id="232" name="衛生費最大値テキスト"/>
        <xdr:cNvSpPr txBox="1"/>
      </xdr:nvSpPr>
      <xdr:spPr>
        <a:xfrm>
          <a:off x="4686300" y="1524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121,722</a:t>
          </a:r>
          <a:endParaRPr kumimoji="1" lang="ja-JP" altLang="en-US" sz="1000" b="1">
            <a:latin typeface="ＭＳ Ｐゴシック"/>
          </a:endParaRPr>
        </a:p>
      </xdr:txBody>
    </xdr:sp>
    <xdr:clientData/>
  </xdr:oneCellAnchor>
  <xdr:twoCellAnchor>
    <xdr:from>
      <xdr:col>6</xdr:col>
      <xdr:colOff>422275</xdr:colOff>
      <xdr:row>90</xdr:row>
      <xdr:rowOff>41630</xdr:rowOff>
    </xdr:from>
    <xdr:to>
      <xdr:col>6</xdr:col>
      <xdr:colOff>600075</xdr:colOff>
      <xdr:row>90</xdr:row>
      <xdr:rowOff>41630</xdr:rowOff>
    </xdr:to>
    <xdr:cxnSp macro="">
      <xdr:nvCxnSpPr>
        <xdr:cNvPr id="233" name="直線コネクタ 232"/>
        <xdr:cNvCxnSpPr/>
      </xdr:nvCxnSpPr>
      <xdr:spPr>
        <a:xfrm>
          <a:off x="4546600" y="1547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5042</xdr:rowOff>
    </xdr:from>
    <xdr:to>
      <xdr:col>6</xdr:col>
      <xdr:colOff>511175</xdr:colOff>
      <xdr:row>96</xdr:row>
      <xdr:rowOff>84861</xdr:rowOff>
    </xdr:to>
    <xdr:cxnSp macro="">
      <xdr:nvCxnSpPr>
        <xdr:cNvPr id="234" name="直線コネクタ 233"/>
        <xdr:cNvCxnSpPr/>
      </xdr:nvCxnSpPr>
      <xdr:spPr>
        <a:xfrm flipV="1">
          <a:off x="3797300" y="16464242"/>
          <a:ext cx="838200" cy="7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162856</xdr:rowOff>
    </xdr:from>
    <xdr:ext cx="534377" cy="259045"/>
    <xdr:sp macro="" textlink="">
      <xdr:nvSpPr>
        <xdr:cNvPr id="235" name="衛生費平均値テキスト"/>
        <xdr:cNvSpPr txBox="1"/>
      </xdr:nvSpPr>
      <xdr:spPr>
        <a:xfrm>
          <a:off x="4686300" y="16107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55,978</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139979</xdr:rowOff>
    </xdr:from>
    <xdr:to>
      <xdr:col>6</xdr:col>
      <xdr:colOff>561975</xdr:colOff>
      <xdr:row>95</xdr:row>
      <xdr:rowOff>70129</xdr:rowOff>
    </xdr:to>
    <xdr:sp macro="" textlink="">
      <xdr:nvSpPr>
        <xdr:cNvPr id="236" name="フローチャート : 判断 235"/>
        <xdr:cNvSpPr/>
      </xdr:nvSpPr>
      <xdr:spPr>
        <a:xfrm>
          <a:off x="4584700" y="1625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84861</xdr:rowOff>
    </xdr:from>
    <xdr:to>
      <xdr:col>5</xdr:col>
      <xdr:colOff>358775</xdr:colOff>
      <xdr:row>96</xdr:row>
      <xdr:rowOff>131000</xdr:rowOff>
    </xdr:to>
    <xdr:cxnSp macro="">
      <xdr:nvCxnSpPr>
        <xdr:cNvPr id="237" name="直線コネクタ 236"/>
        <xdr:cNvCxnSpPr/>
      </xdr:nvCxnSpPr>
      <xdr:spPr>
        <a:xfrm flipV="1">
          <a:off x="2908300" y="16544061"/>
          <a:ext cx="889000" cy="4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139612</xdr:rowOff>
    </xdr:from>
    <xdr:to>
      <xdr:col>5</xdr:col>
      <xdr:colOff>409575</xdr:colOff>
      <xdr:row>95</xdr:row>
      <xdr:rowOff>69762</xdr:rowOff>
    </xdr:to>
    <xdr:sp macro="" textlink="">
      <xdr:nvSpPr>
        <xdr:cNvPr id="238" name="フローチャート : 判断 237"/>
        <xdr:cNvSpPr/>
      </xdr:nvSpPr>
      <xdr:spPr>
        <a:xfrm>
          <a:off x="3746500" y="1625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86289</xdr:rowOff>
    </xdr:from>
    <xdr:ext cx="534377" cy="259045"/>
    <xdr:sp macro="" textlink="">
      <xdr:nvSpPr>
        <xdr:cNvPr id="239" name="テキスト ボックス 238"/>
        <xdr:cNvSpPr txBox="1"/>
      </xdr:nvSpPr>
      <xdr:spPr>
        <a:xfrm>
          <a:off x="3530111" y="160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56,007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31242</xdr:rowOff>
    </xdr:from>
    <xdr:to>
      <xdr:col>4</xdr:col>
      <xdr:colOff>155575</xdr:colOff>
      <xdr:row>96</xdr:row>
      <xdr:rowOff>131000</xdr:rowOff>
    </xdr:to>
    <xdr:cxnSp macro="">
      <xdr:nvCxnSpPr>
        <xdr:cNvPr id="240" name="直線コネクタ 239"/>
        <xdr:cNvCxnSpPr/>
      </xdr:nvCxnSpPr>
      <xdr:spPr>
        <a:xfrm>
          <a:off x="2019300" y="16490442"/>
          <a:ext cx="889000" cy="9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22403</xdr:rowOff>
    </xdr:from>
    <xdr:to>
      <xdr:col>4</xdr:col>
      <xdr:colOff>206375</xdr:colOff>
      <xdr:row>95</xdr:row>
      <xdr:rowOff>124003</xdr:rowOff>
    </xdr:to>
    <xdr:sp macro="" textlink="">
      <xdr:nvSpPr>
        <xdr:cNvPr id="241" name="フローチャート : 判断 240"/>
        <xdr:cNvSpPr/>
      </xdr:nvSpPr>
      <xdr:spPr>
        <a:xfrm>
          <a:off x="2857500" y="16310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140530</xdr:rowOff>
    </xdr:from>
    <xdr:ext cx="534377" cy="259045"/>
    <xdr:sp macro="" textlink="">
      <xdr:nvSpPr>
        <xdr:cNvPr id="242" name="テキスト ボックス 241"/>
        <xdr:cNvSpPr txBox="1"/>
      </xdr:nvSpPr>
      <xdr:spPr>
        <a:xfrm>
          <a:off x="2641111" y="1608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51,736</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31242</xdr:rowOff>
    </xdr:from>
    <xdr:to>
      <xdr:col>2</xdr:col>
      <xdr:colOff>638175</xdr:colOff>
      <xdr:row>96</xdr:row>
      <xdr:rowOff>91503</xdr:rowOff>
    </xdr:to>
    <xdr:cxnSp macro="">
      <xdr:nvCxnSpPr>
        <xdr:cNvPr id="243" name="直線コネクタ 242"/>
        <xdr:cNvCxnSpPr/>
      </xdr:nvCxnSpPr>
      <xdr:spPr>
        <a:xfrm flipV="1">
          <a:off x="1130300" y="16490442"/>
          <a:ext cx="889000" cy="60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6795</xdr:rowOff>
    </xdr:from>
    <xdr:to>
      <xdr:col>3</xdr:col>
      <xdr:colOff>3175</xdr:colOff>
      <xdr:row>95</xdr:row>
      <xdr:rowOff>108395</xdr:rowOff>
    </xdr:to>
    <xdr:sp macro="" textlink="">
      <xdr:nvSpPr>
        <xdr:cNvPr id="244" name="フローチャート : 判断 243"/>
        <xdr:cNvSpPr/>
      </xdr:nvSpPr>
      <xdr:spPr>
        <a:xfrm>
          <a:off x="1968500" y="1629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124922</xdr:rowOff>
    </xdr:from>
    <xdr:ext cx="534377" cy="259045"/>
    <xdr:sp macro="" textlink="">
      <xdr:nvSpPr>
        <xdr:cNvPr id="245" name="テキスト ボックス 244"/>
        <xdr:cNvSpPr txBox="1"/>
      </xdr:nvSpPr>
      <xdr:spPr>
        <a:xfrm>
          <a:off x="1752111" y="1606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52,965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16230</xdr:rowOff>
    </xdr:from>
    <xdr:to>
      <xdr:col>1</xdr:col>
      <xdr:colOff>485775</xdr:colOff>
      <xdr:row>95</xdr:row>
      <xdr:rowOff>117830</xdr:rowOff>
    </xdr:to>
    <xdr:sp macro="" textlink="">
      <xdr:nvSpPr>
        <xdr:cNvPr id="246" name="フローチャート : 判断 245"/>
        <xdr:cNvSpPr/>
      </xdr:nvSpPr>
      <xdr:spPr>
        <a:xfrm>
          <a:off x="1079500" y="1630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134357</xdr:rowOff>
    </xdr:from>
    <xdr:ext cx="534377" cy="259045"/>
    <xdr:sp macro="" textlink="">
      <xdr:nvSpPr>
        <xdr:cNvPr id="247" name="テキスト ボックス 246"/>
        <xdr:cNvSpPr txBox="1"/>
      </xdr:nvSpPr>
      <xdr:spPr>
        <a:xfrm>
          <a:off x="863111" y="1607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125692</xdr:rowOff>
    </xdr:from>
    <xdr:to>
      <xdr:col>6</xdr:col>
      <xdr:colOff>561975</xdr:colOff>
      <xdr:row>96</xdr:row>
      <xdr:rowOff>55842</xdr:rowOff>
    </xdr:to>
    <xdr:sp macro="" textlink="">
      <xdr:nvSpPr>
        <xdr:cNvPr id="253" name="円/楕円 252"/>
        <xdr:cNvSpPr/>
      </xdr:nvSpPr>
      <xdr:spPr>
        <a:xfrm>
          <a:off x="4584700" y="1641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104119</xdr:rowOff>
    </xdr:from>
    <xdr:ext cx="534377" cy="259045"/>
    <xdr:sp macro="" textlink="">
      <xdr:nvSpPr>
        <xdr:cNvPr id="254" name="衛生費該当値テキスト"/>
        <xdr:cNvSpPr txBox="1"/>
      </xdr:nvSpPr>
      <xdr:spPr>
        <a:xfrm>
          <a:off x="4686300" y="1639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43,603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34061</xdr:rowOff>
    </xdr:from>
    <xdr:to>
      <xdr:col>5</xdr:col>
      <xdr:colOff>409575</xdr:colOff>
      <xdr:row>96</xdr:row>
      <xdr:rowOff>135661</xdr:rowOff>
    </xdr:to>
    <xdr:sp macro="" textlink="">
      <xdr:nvSpPr>
        <xdr:cNvPr id="255" name="円/楕円 254"/>
        <xdr:cNvSpPr/>
      </xdr:nvSpPr>
      <xdr:spPr>
        <a:xfrm>
          <a:off x="3746500" y="1649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126788</xdr:rowOff>
    </xdr:from>
    <xdr:ext cx="534377" cy="259045"/>
    <xdr:sp macro="" textlink="">
      <xdr:nvSpPr>
        <xdr:cNvPr id="256" name="テキスト ボックス 255"/>
        <xdr:cNvSpPr txBox="1"/>
      </xdr:nvSpPr>
      <xdr:spPr>
        <a:xfrm>
          <a:off x="3530111" y="1658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37,318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80200</xdr:rowOff>
    </xdr:from>
    <xdr:to>
      <xdr:col>4</xdr:col>
      <xdr:colOff>206375</xdr:colOff>
      <xdr:row>97</xdr:row>
      <xdr:rowOff>10350</xdr:rowOff>
    </xdr:to>
    <xdr:sp macro="" textlink="">
      <xdr:nvSpPr>
        <xdr:cNvPr id="257" name="円/楕円 256"/>
        <xdr:cNvSpPr/>
      </xdr:nvSpPr>
      <xdr:spPr>
        <a:xfrm>
          <a:off x="2857500" y="165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1477</xdr:rowOff>
    </xdr:from>
    <xdr:ext cx="534377" cy="259045"/>
    <xdr:sp macro="" textlink="">
      <xdr:nvSpPr>
        <xdr:cNvPr id="258" name="テキスト ボックス 257"/>
        <xdr:cNvSpPr txBox="1"/>
      </xdr:nvSpPr>
      <xdr:spPr>
        <a:xfrm>
          <a:off x="2641111" y="1663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33,685</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151892</xdr:rowOff>
    </xdr:from>
    <xdr:to>
      <xdr:col>3</xdr:col>
      <xdr:colOff>3175</xdr:colOff>
      <xdr:row>96</xdr:row>
      <xdr:rowOff>82042</xdr:rowOff>
    </xdr:to>
    <xdr:sp macro="" textlink="">
      <xdr:nvSpPr>
        <xdr:cNvPr id="259" name="円/楕円 258"/>
        <xdr:cNvSpPr/>
      </xdr:nvSpPr>
      <xdr:spPr>
        <a:xfrm>
          <a:off x="1968500" y="1643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73169</xdr:rowOff>
    </xdr:from>
    <xdr:ext cx="534377" cy="259045"/>
    <xdr:sp macro="" textlink="">
      <xdr:nvSpPr>
        <xdr:cNvPr id="260" name="テキスト ボックス 259"/>
        <xdr:cNvSpPr txBox="1"/>
      </xdr:nvSpPr>
      <xdr:spPr>
        <a:xfrm>
          <a:off x="1752111" y="1653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41,540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40703</xdr:rowOff>
    </xdr:from>
    <xdr:to>
      <xdr:col>1</xdr:col>
      <xdr:colOff>485775</xdr:colOff>
      <xdr:row>96</xdr:row>
      <xdr:rowOff>142303</xdr:rowOff>
    </xdr:to>
    <xdr:sp macro="" textlink="">
      <xdr:nvSpPr>
        <xdr:cNvPr id="261" name="円/楕円 260"/>
        <xdr:cNvSpPr/>
      </xdr:nvSpPr>
      <xdr:spPr>
        <a:xfrm>
          <a:off x="1079500" y="1649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133430</xdr:rowOff>
    </xdr:from>
    <xdr:ext cx="534377" cy="259045"/>
    <xdr:sp macro="" textlink="">
      <xdr:nvSpPr>
        <xdr:cNvPr id="262" name="テキスト ボックス 261"/>
        <xdr:cNvSpPr txBox="1"/>
      </xdr:nvSpPr>
      <xdr:spPr>
        <a:xfrm>
          <a:off x="863111" y="1659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36,795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104267</xdr:rowOff>
    </xdr:from>
    <xdr:to>
      <xdr:col>15</xdr:col>
      <xdr:colOff>180340</xdr:colOff>
      <xdr:row>39</xdr:row>
      <xdr:rowOff>44450</xdr:rowOff>
    </xdr:to>
    <xdr:cxnSp macro="">
      <xdr:nvCxnSpPr>
        <xdr:cNvPr id="286" name="直線コネクタ 285"/>
        <xdr:cNvCxnSpPr/>
      </xdr:nvCxnSpPr>
      <xdr:spPr>
        <a:xfrm flipV="1">
          <a:off x="10475595" y="5247767"/>
          <a:ext cx="1270" cy="148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50944</xdr:rowOff>
    </xdr:from>
    <xdr:ext cx="469744" cy="259045"/>
    <xdr:sp macro="" textlink="">
      <xdr:nvSpPr>
        <xdr:cNvPr id="289" name="労働費最大値テキスト"/>
        <xdr:cNvSpPr txBox="1"/>
      </xdr:nvSpPr>
      <xdr:spPr>
        <a:xfrm>
          <a:off x="10528300" y="5022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3,893</a:t>
          </a:r>
          <a:endParaRPr kumimoji="1" lang="ja-JP" altLang="en-US" sz="1000" b="1">
            <a:latin typeface="ＭＳ Ｐゴシック"/>
          </a:endParaRPr>
        </a:p>
      </xdr:txBody>
    </xdr:sp>
    <xdr:clientData/>
  </xdr:oneCellAnchor>
  <xdr:twoCellAnchor>
    <xdr:from>
      <xdr:col>15</xdr:col>
      <xdr:colOff>92075</xdr:colOff>
      <xdr:row>30</xdr:row>
      <xdr:rowOff>104267</xdr:rowOff>
    </xdr:from>
    <xdr:to>
      <xdr:col>15</xdr:col>
      <xdr:colOff>269875</xdr:colOff>
      <xdr:row>30</xdr:row>
      <xdr:rowOff>104267</xdr:rowOff>
    </xdr:to>
    <xdr:cxnSp macro="">
      <xdr:nvCxnSpPr>
        <xdr:cNvPr id="290" name="直線コネクタ 289"/>
        <xdr:cNvCxnSpPr/>
      </xdr:nvCxnSpPr>
      <xdr:spPr>
        <a:xfrm>
          <a:off x="10388600" y="524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43688</xdr:rowOff>
    </xdr:from>
    <xdr:to>
      <xdr:col>15</xdr:col>
      <xdr:colOff>180975</xdr:colOff>
      <xdr:row>39</xdr:row>
      <xdr:rowOff>44450</xdr:rowOff>
    </xdr:to>
    <xdr:cxnSp macro="">
      <xdr:nvCxnSpPr>
        <xdr:cNvPr id="291" name="直線コネクタ 290"/>
        <xdr:cNvCxnSpPr/>
      </xdr:nvCxnSpPr>
      <xdr:spPr>
        <a:xfrm flipV="1">
          <a:off x="9639300" y="6730238"/>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127398</xdr:rowOff>
    </xdr:from>
    <xdr:ext cx="378565" cy="259045"/>
    <xdr:sp macro="" textlink="">
      <xdr:nvSpPr>
        <xdr:cNvPr id="292" name="労働費平均値テキスト"/>
        <xdr:cNvSpPr txBox="1"/>
      </xdr:nvSpPr>
      <xdr:spPr>
        <a:xfrm>
          <a:off x="10528300" y="62995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104521</xdr:rowOff>
    </xdr:from>
    <xdr:to>
      <xdr:col>15</xdr:col>
      <xdr:colOff>231775</xdr:colOff>
      <xdr:row>38</xdr:row>
      <xdr:rowOff>34671</xdr:rowOff>
    </xdr:to>
    <xdr:sp macro="" textlink="">
      <xdr:nvSpPr>
        <xdr:cNvPr id="293" name="フローチャート : 判断 292"/>
        <xdr:cNvSpPr/>
      </xdr:nvSpPr>
      <xdr:spPr>
        <a:xfrm>
          <a:off x="104267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44069</xdr:rowOff>
    </xdr:from>
    <xdr:to>
      <xdr:col>14</xdr:col>
      <xdr:colOff>28575</xdr:colOff>
      <xdr:row>39</xdr:row>
      <xdr:rowOff>44450</xdr:rowOff>
    </xdr:to>
    <xdr:cxnSp macro="">
      <xdr:nvCxnSpPr>
        <xdr:cNvPr id="294" name="直線コネクタ 293"/>
        <xdr:cNvCxnSpPr/>
      </xdr:nvCxnSpPr>
      <xdr:spPr>
        <a:xfrm>
          <a:off x="8750300" y="673061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30607</xdr:rowOff>
    </xdr:from>
    <xdr:to>
      <xdr:col>14</xdr:col>
      <xdr:colOff>79375</xdr:colOff>
      <xdr:row>37</xdr:row>
      <xdr:rowOff>132207</xdr:rowOff>
    </xdr:to>
    <xdr:sp macro="" textlink="">
      <xdr:nvSpPr>
        <xdr:cNvPr id="295" name="フローチャート : 判断 294"/>
        <xdr:cNvSpPr/>
      </xdr:nvSpPr>
      <xdr:spPr>
        <a:xfrm>
          <a:off x="9588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148734</xdr:rowOff>
    </xdr:from>
    <xdr:ext cx="378565" cy="259045"/>
    <xdr:sp macro="" textlink="">
      <xdr:nvSpPr>
        <xdr:cNvPr id="296" name="テキスト ボックス 295"/>
        <xdr:cNvSpPr txBox="1"/>
      </xdr:nvSpPr>
      <xdr:spPr>
        <a:xfrm>
          <a:off x="9450017" y="6149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153416</xdr:rowOff>
    </xdr:from>
    <xdr:to>
      <xdr:col>12</xdr:col>
      <xdr:colOff>511175</xdr:colOff>
      <xdr:row>39</xdr:row>
      <xdr:rowOff>44069</xdr:rowOff>
    </xdr:to>
    <xdr:cxnSp macro="">
      <xdr:nvCxnSpPr>
        <xdr:cNvPr id="297" name="直線コネクタ 296"/>
        <xdr:cNvCxnSpPr/>
      </xdr:nvCxnSpPr>
      <xdr:spPr>
        <a:xfrm>
          <a:off x="7861300" y="6497066"/>
          <a:ext cx="889000" cy="23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160909</xdr:rowOff>
    </xdr:from>
    <xdr:to>
      <xdr:col>12</xdr:col>
      <xdr:colOff>561975</xdr:colOff>
      <xdr:row>36</xdr:row>
      <xdr:rowOff>91059</xdr:rowOff>
    </xdr:to>
    <xdr:sp macro="" textlink="">
      <xdr:nvSpPr>
        <xdr:cNvPr id="298" name="フローチャート : 判断 297"/>
        <xdr:cNvSpPr/>
      </xdr:nvSpPr>
      <xdr:spPr>
        <a:xfrm>
          <a:off x="8699500" y="616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107586</xdr:rowOff>
    </xdr:from>
    <xdr:ext cx="469744" cy="259045"/>
    <xdr:sp macro="" textlink="">
      <xdr:nvSpPr>
        <xdr:cNvPr id="299" name="テキスト ボックス 298"/>
        <xdr:cNvSpPr txBox="1"/>
      </xdr:nvSpPr>
      <xdr:spPr>
        <a:xfrm>
          <a:off x="8515427" y="593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1,361</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153416</xdr:rowOff>
    </xdr:from>
    <xdr:to>
      <xdr:col>11</xdr:col>
      <xdr:colOff>307975</xdr:colOff>
      <xdr:row>39</xdr:row>
      <xdr:rowOff>44450</xdr:rowOff>
    </xdr:to>
    <xdr:cxnSp macro="">
      <xdr:nvCxnSpPr>
        <xdr:cNvPr id="300" name="直線コネクタ 299"/>
        <xdr:cNvCxnSpPr/>
      </xdr:nvCxnSpPr>
      <xdr:spPr>
        <a:xfrm flipV="1">
          <a:off x="6972300" y="6497066"/>
          <a:ext cx="889000" cy="23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125476</xdr:rowOff>
    </xdr:from>
    <xdr:to>
      <xdr:col>11</xdr:col>
      <xdr:colOff>358775</xdr:colOff>
      <xdr:row>35</xdr:row>
      <xdr:rowOff>55626</xdr:rowOff>
    </xdr:to>
    <xdr:sp macro="" textlink="">
      <xdr:nvSpPr>
        <xdr:cNvPr id="301" name="フローチャート : 判断 300"/>
        <xdr:cNvSpPr/>
      </xdr:nvSpPr>
      <xdr:spPr>
        <a:xfrm>
          <a:off x="7810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72153</xdr:rowOff>
    </xdr:from>
    <xdr:ext cx="469744" cy="259045"/>
    <xdr:sp macro="" textlink="">
      <xdr:nvSpPr>
        <xdr:cNvPr id="302" name="テキスト ボックス 301"/>
        <xdr:cNvSpPr txBox="1"/>
      </xdr:nvSpPr>
      <xdr:spPr>
        <a:xfrm>
          <a:off x="7626427" y="573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1,904</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149860</xdr:rowOff>
    </xdr:from>
    <xdr:to>
      <xdr:col>10</xdr:col>
      <xdr:colOff>155575</xdr:colOff>
      <xdr:row>33</xdr:row>
      <xdr:rowOff>80010</xdr:rowOff>
    </xdr:to>
    <xdr:sp macro="" textlink="">
      <xdr:nvSpPr>
        <xdr:cNvPr id="303" name="フローチャート : 判断 302"/>
        <xdr:cNvSpPr/>
      </xdr:nvSpPr>
      <xdr:spPr>
        <a:xfrm>
          <a:off x="6921500" y="563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96537</xdr:rowOff>
    </xdr:from>
    <xdr:ext cx="469744" cy="259045"/>
    <xdr:sp macro="" textlink="">
      <xdr:nvSpPr>
        <xdr:cNvPr id="304" name="テキスト ボックス 303"/>
        <xdr:cNvSpPr txBox="1"/>
      </xdr:nvSpPr>
      <xdr:spPr>
        <a:xfrm>
          <a:off x="6737427" y="541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164338</xdr:rowOff>
    </xdr:from>
    <xdr:to>
      <xdr:col>15</xdr:col>
      <xdr:colOff>231775</xdr:colOff>
      <xdr:row>39</xdr:row>
      <xdr:rowOff>94488</xdr:rowOff>
    </xdr:to>
    <xdr:sp macro="" textlink="">
      <xdr:nvSpPr>
        <xdr:cNvPr id="310" name="円/楕円 309"/>
        <xdr:cNvSpPr/>
      </xdr:nvSpPr>
      <xdr:spPr>
        <a:xfrm>
          <a:off x="104267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79265</xdr:rowOff>
    </xdr:from>
    <xdr:ext cx="249299" cy="259045"/>
    <xdr:sp macro="" textlink="">
      <xdr:nvSpPr>
        <xdr:cNvPr id="311" name="労働費該当値テキスト"/>
        <xdr:cNvSpPr txBox="1"/>
      </xdr:nvSpPr>
      <xdr:spPr>
        <a:xfrm>
          <a:off x="10528300" y="65943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2" name="円/楕円 311"/>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3" name="テキスト ボックス 312"/>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164719</xdr:rowOff>
    </xdr:from>
    <xdr:to>
      <xdr:col>12</xdr:col>
      <xdr:colOff>561975</xdr:colOff>
      <xdr:row>39</xdr:row>
      <xdr:rowOff>94869</xdr:rowOff>
    </xdr:to>
    <xdr:sp macro="" textlink="">
      <xdr:nvSpPr>
        <xdr:cNvPr id="314" name="円/楕円 313"/>
        <xdr:cNvSpPr/>
      </xdr:nvSpPr>
      <xdr:spPr>
        <a:xfrm>
          <a:off x="8699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85996</xdr:rowOff>
    </xdr:from>
    <xdr:ext cx="249299" cy="259045"/>
    <xdr:sp macro="" textlink="">
      <xdr:nvSpPr>
        <xdr:cNvPr id="315" name="テキスト ボックス 314"/>
        <xdr:cNvSpPr txBox="1"/>
      </xdr:nvSpPr>
      <xdr:spPr>
        <a:xfrm>
          <a:off x="8625649"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102616</xdr:rowOff>
    </xdr:from>
    <xdr:to>
      <xdr:col>11</xdr:col>
      <xdr:colOff>358775</xdr:colOff>
      <xdr:row>38</xdr:row>
      <xdr:rowOff>32765</xdr:rowOff>
    </xdr:to>
    <xdr:sp macro="" textlink="">
      <xdr:nvSpPr>
        <xdr:cNvPr id="316" name="円/楕円 315"/>
        <xdr:cNvSpPr/>
      </xdr:nvSpPr>
      <xdr:spPr>
        <a:xfrm>
          <a:off x="7810500" y="64462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23893</xdr:rowOff>
    </xdr:from>
    <xdr:ext cx="378565" cy="259045"/>
    <xdr:sp macro="" textlink="">
      <xdr:nvSpPr>
        <xdr:cNvPr id="317" name="テキスト ボックス 316"/>
        <xdr:cNvSpPr txBox="1"/>
      </xdr:nvSpPr>
      <xdr:spPr>
        <a:xfrm>
          <a:off x="7672017" y="6538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8" name="円/楕円 317"/>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19" name="テキスト ボックス 318"/>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154655</xdr:rowOff>
    </xdr:from>
    <xdr:to>
      <xdr:col>15</xdr:col>
      <xdr:colOff>180340</xdr:colOff>
      <xdr:row>58</xdr:row>
      <xdr:rowOff>62607</xdr:rowOff>
    </xdr:to>
    <xdr:cxnSp macro="">
      <xdr:nvCxnSpPr>
        <xdr:cNvPr id="341" name="直線コネクタ 340"/>
        <xdr:cNvCxnSpPr/>
      </xdr:nvCxnSpPr>
      <xdr:spPr>
        <a:xfrm flipV="1">
          <a:off x="10475595" y="8727155"/>
          <a:ext cx="1270" cy="1279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66434</xdr:rowOff>
    </xdr:from>
    <xdr:ext cx="534377" cy="259045"/>
    <xdr:sp macro="" textlink="">
      <xdr:nvSpPr>
        <xdr:cNvPr id="342" name="農林水産業費最小値テキスト"/>
        <xdr:cNvSpPr txBox="1"/>
      </xdr:nvSpPr>
      <xdr:spPr>
        <a:xfrm>
          <a:off x="10528300" y="1001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16,862</a:t>
          </a:r>
          <a:endParaRPr kumimoji="1" lang="ja-JP" altLang="en-US" sz="1000" b="1">
            <a:latin typeface="ＭＳ Ｐゴシック"/>
          </a:endParaRPr>
        </a:p>
      </xdr:txBody>
    </xdr:sp>
    <xdr:clientData/>
  </xdr:oneCellAnchor>
  <xdr:twoCellAnchor>
    <xdr:from>
      <xdr:col>15</xdr:col>
      <xdr:colOff>92075</xdr:colOff>
      <xdr:row>58</xdr:row>
      <xdr:rowOff>62607</xdr:rowOff>
    </xdr:from>
    <xdr:to>
      <xdr:col>15</xdr:col>
      <xdr:colOff>269875</xdr:colOff>
      <xdr:row>58</xdr:row>
      <xdr:rowOff>62607</xdr:rowOff>
    </xdr:to>
    <xdr:cxnSp macro="">
      <xdr:nvCxnSpPr>
        <xdr:cNvPr id="343" name="直線コネクタ 342"/>
        <xdr:cNvCxnSpPr/>
      </xdr:nvCxnSpPr>
      <xdr:spPr>
        <a:xfrm>
          <a:off x="10388600" y="1000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101332</xdr:rowOff>
    </xdr:from>
    <xdr:ext cx="599010" cy="259045"/>
    <xdr:sp macro="" textlink="">
      <xdr:nvSpPr>
        <xdr:cNvPr id="344" name="農林水産業費最大値テキスト"/>
        <xdr:cNvSpPr txBox="1"/>
      </xdr:nvSpPr>
      <xdr:spPr>
        <a:xfrm>
          <a:off x="10528300" y="850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296,729</a:t>
          </a:r>
          <a:endParaRPr kumimoji="1" lang="ja-JP" altLang="en-US" sz="1000" b="1">
            <a:latin typeface="ＭＳ Ｐゴシック"/>
          </a:endParaRPr>
        </a:p>
      </xdr:txBody>
    </xdr:sp>
    <xdr:clientData/>
  </xdr:oneCellAnchor>
  <xdr:twoCellAnchor>
    <xdr:from>
      <xdr:col>15</xdr:col>
      <xdr:colOff>92075</xdr:colOff>
      <xdr:row>50</xdr:row>
      <xdr:rowOff>154655</xdr:rowOff>
    </xdr:from>
    <xdr:to>
      <xdr:col>15</xdr:col>
      <xdr:colOff>269875</xdr:colOff>
      <xdr:row>50</xdr:row>
      <xdr:rowOff>154655</xdr:rowOff>
    </xdr:to>
    <xdr:cxnSp macro="">
      <xdr:nvCxnSpPr>
        <xdr:cNvPr id="345" name="直線コネクタ 344"/>
        <xdr:cNvCxnSpPr/>
      </xdr:nvCxnSpPr>
      <xdr:spPr>
        <a:xfrm>
          <a:off x="10388600" y="8727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163945</xdr:rowOff>
    </xdr:from>
    <xdr:to>
      <xdr:col>15</xdr:col>
      <xdr:colOff>180975</xdr:colOff>
      <xdr:row>57</xdr:row>
      <xdr:rowOff>164503</xdr:rowOff>
    </xdr:to>
    <xdr:cxnSp macro="">
      <xdr:nvCxnSpPr>
        <xdr:cNvPr id="346" name="直線コネクタ 345"/>
        <xdr:cNvCxnSpPr/>
      </xdr:nvCxnSpPr>
      <xdr:spPr>
        <a:xfrm>
          <a:off x="9639300" y="9936595"/>
          <a:ext cx="838200" cy="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10750</xdr:rowOff>
    </xdr:from>
    <xdr:ext cx="534377" cy="259045"/>
    <xdr:sp macro="" textlink="">
      <xdr:nvSpPr>
        <xdr:cNvPr id="347" name="農林水産業費平均値テキスト"/>
        <xdr:cNvSpPr txBox="1"/>
      </xdr:nvSpPr>
      <xdr:spPr>
        <a:xfrm>
          <a:off x="10528300" y="9611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59,597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159323</xdr:rowOff>
    </xdr:from>
    <xdr:to>
      <xdr:col>15</xdr:col>
      <xdr:colOff>231775</xdr:colOff>
      <xdr:row>57</xdr:row>
      <xdr:rowOff>89473</xdr:rowOff>
    </xdr:to>
    <xdr:sp macro="" textlink="">
      <xdr:nvSpPr>
        <xdr:cNvPr id="348" name="フローチャート : 判断 347"/>
        <xdr:cNvSpPr/>
      </xdr:nvSpPr>
      <xdr:spPr>
        <a:xfrm>
          <a:off x="10426700" y="9760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121000</xdr:rowOff>
    </xdr:from>
    <xdr:to>
      <xdr:col>14</xdr:col>
      <xdr:colOff>28575</xdr:colOff>
      <xdr:row>57</xdr:row>
      <xdr:rowOff>163945</xdr:rowOff>
    </xdr:to>
    <xdr:cxnSp macro="">
      <xdr:nvCxnSpPr>
        <xdr:cNvPr id="349" name="直線コネクタ 348"/>
        <xdr:cNvCxnSpPr/>
      </xdr:nvCxnSpPr>
      <xdr:spPr>
        <a:xfrm>
          <a:off x="8750300" y="9893650"/>
          <a:ext cx="889000" cy="4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148665</xdr:rowOff>
    </xdr:from>
    <xdr:to>
      <xdr:col>14</xdr:col>
      <xdr:colOff>79375</xdr:colOff>
      <xdr:row>57</xdr:row>
      <xdr:rowOff>78815</xdr:rowOff>
    </xdr:to>
    <xdr:sp macro="" textlink="">
      <xdr:nvSpPr>
        <xdr:cNvPr id="350" name="フローチャート : 判断 349"/>
        <xdr:cNvSpPr/>
      </xdr:nvSpPr>
      <xdr:spPr>
        <a:xfrm>
          <a:off x="9588500" y="974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95342</xdr:rowOff>
    </xdr:from>
    <xdr:ext cx="534377" cy="259045"/>
    <xdr:sp macro="" textlink="">
      <xdr:nvSpPr>
        <xdr:cNvPr id="351" name="テキスト ボックス 350"/>
        <xdr:cNvSpPr txBox="1"/>
      </xdr:nvSpPr>
      <xdr:spPr>
        <a:xfrm>
          <a:off x="9372111" y="952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61,928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121000</xdr:rowOff>
    </xdr:from>
    <xdr:to>
      <xdr:col>12</xdr:col>
      <xdr:colOff>511175</xdr:colOff>
      <xdr:row>57</xdr:row>
      <xdr:rowOff>158417</xdr:rowOff>
    </xdr:to>
    <xdr:cxnSp macro="">
      <xdr:nvCxnSpPr>
        <xdr:cNvPr id="352" name="直線コネクタ 351"/>
        <xdr:cNvCxnSpPr/>
      </xdr:nvCxnSpPr>
      <xdr:spPr>
        <a:xfrm flipV="1">
          <a:off x="7861300" y="9893650"/>
          <a:ext cx="889000" cy="3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171278</xdr:rowOff>
    </xdr:from>
    <xdr:to>
      <xdr:col>12</xdr:col>
      <xdr:colOff>561975</xdr:colOff>
      <xdr:row>57</xdr:row>
      <xdr:rowOff>101428</xdr:rowOff>
    </xdr:to>
    <xdr:sp macro="" textlink="">
      <xdr:nvSpPr>
        <xdr:cNvPr id="353" name="フローチャート : 判断 352"/>
        <xdr:cNvSpPr/>
      </xdr:nvSpPr>
      <xdr:spPr>
        <a:xfrm>
          <a:off x="8699500" y="977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117955</xdr:rowOff>
    </xdr:from>
    <xdr:ext cx="534377" cy="259045"/>
    <xdr:sp macro="" textlink="">
      <xdr:nvSpPr>
        <xdr:cNvPr id="354" name="テキスト ボックス 353"/>
        <xdr:cNvSpPr txBox="1"/>
      </xdr:nvSpPr>
      <xdr:spPr>
        <a:xfrm>
          <a:off x="8483111" y="954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56,982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141309</xdr:rowOff>
    </xdr:from>
    <xdr:to>
      <xdr:col>11</xdr:col>
      <xdr:colOff>307975</xdr:colOff>
      <xdr:row>57</xdr:row>
      <xdr:rowOff>158417</xdr:rowOff>
    </xdr:to>
    <xdr:cxnSp macro="">
      <xdr:nvCxnSpPr>
        <xdr:cNvPr id="355" name="直線コネクタ 354"/>
        <xdr:cNvCxnSpPr/>
      </xdr:nvCxnSpPr>
      <xdr:spPr>
        <a:xfrm>
          <a:off x="6972300" y="9913959"/>
          <a:ext cx="889000" cy="1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13302</xdr:rowOff>
    </xdr:from>
    <xdr:to>
      <xdr:col>11</xdr:col>
      <xdr:colOff>358775</xdr:colOff>
      <xdr:row>57</xdr:row>
      <xdr:rowOff>114902</xdr:rowOff>
    </xdr:to>
    <xdr:sp macro="" textlink="">
      <xdr:nvSpPr>
        <xdr:cNvPr id="356" name="フローチャート : 判断 355"/>
        <xdr:cNvSpPr/>
      </xdr:nvSpPr>
      <xdr:spPr>
        <a:xfrm>
          <a:off x="7810500" y="978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131429</xdr:rowOff>
    </xdr:from>
    <xdr:ext cx="534377" cy="259045"/>
    <xdr:sp macro="" textlink="">
      <xdr:nvSpPr>
        <xdr:cNvPr id="357" name="テキスト ボックス 356"/>
        <xdr:cNvSpPr txBox="1"/>
      </xdr:nvSpPr>
      <xdr:spPr>
        <a:xfrm>
          <a:off x="7594111" y="956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54,035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35495</xdr:rowOff>
    </xdr:from>
    <xdr:to>
      <xdr:col>10</xdr:col>
      <xdr:colOff>155575</xdr:colOff>
      <xdr:row>57</xdr:row>
      <xdr:rowOff>137095</xdr:rowOff>
    </xdr:to>
    <xdr:sp macro="" textlink="">
      <xdr:nvSpPr>
        <xdr:cNvPr id="358" name="フローチャート : 判断 357"/>
        <xdr:cNvSpPr/>
      </xdr:nvSpPr>
      <xdr:spPr>
        <a:xfrm>
          <a:off x="6921500" y="980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153622</xdr:rowOff>
    </xdr:from>
    <xdr:ext cx="534377" cy="259045"/>
    <xdr:sp macro="" textlink="">
      <xdr:nvSpPr>
        <xdr:cNvPr id="359" name="テキスト ボックス 358"/>
        <xdr:cNvSpPr txBox="1"/>
      </xdr:nvSpPr>
      <xdr:spPr>
        <a:xfrm>
          <a:off x="6705111" y="958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49,181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113703</xdr:rowOff>
    </xdr:from>
    <xdr:to>
      <xdr:col>15</xdr:col>
      <xdr:colOff>231775</xdr:colOff>
      <xdr:row>58</xdr:row>
      <xdr:rowOff>43853</xdr:rowOff>
    </xdr:to>
    <xdr:sp macro="" textlink="">
      <xdr:nvSpPr>
        <xdr:cNvPr id="365" name="円/楕円 364"/>
        <xdr:cNvSpPr/>
      </xdr:nvSpPr>
      <xdr:spPr>
        <a:xfrm>
          <a:off x="10426700" y="988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28630</xdr:rowOff>
    </xdr:from>
    <xdr:ext cx="534377" cy="259045"/>
    <xdr:sp macro="" textlink="">
      <xdr:nvSpPr>
        <xdr:cNvPr id="366" name="農林水産業費該当値テキスト"/>
        <xdr:cNvSpPr txBox="1"/>
      </xdr:nvSpPr>
      <xdr:spPr>
        <a:xfrm>
          <a:off x="10528300" y="9801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32,075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113145</xdr:rowOff>
    </xdr:from>
    <xdr:to>
      <xdr:col>14</xdr:col>
      <xdr:colOff>79375</xdr:colOff>
      <xdr:row>58</xdr:row>
      <xdr:rowOff>43295</xdr:rowOff>
    </xdr:to>
    <xdr:sp macro="" textlink="">
      <xdr:nvSpPr>
        <xdr:cNvPr id="367" name="円/楕円 366"/>
        <xdr:cNvSpPr/>
      </xdr:nvSpPr>
      <xdr:spPr>
        <a:xfrm>
          <a:off x="9588500" y="988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34422</xdr:rowOff>
    </xdr:from>
    <xdr:ext cx="534377" cy="259045"/>
    <xdr:sp macro="" textlink="">
      <xdr:nvSpPr>
        <xdr:cNvPr id="368" name="テキスト ボックス 367"/>
        <xdr:cNvSpPr txBox="1"/>
      </xdr:nvSpPr>
      <xdr:spPr>
        <a:xfrm>
          <a:off x="9372111" y="997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32,197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70200</xdr:rowOff>
    </xdr:from>
    <xdr:to>
      <xdr:col>12</xdr:col>
      <xdr:colOff>561975</xdr:colOff>
      <xdr:row>58</xdr:row>
      <xdr:rowOff>350</xdr:rowOff>
    </xdr:to>
    <xdr:sp macro="" textlink="">
      <xdr:nvSpPr>
        <xdr:cNvPr id="369" name="円/楕円 368"/>
        <xdr:cNvSpPr/>
      </xdr:nvSpPr>
      <xdr:spPr>
        <a:xfrm>
          <a:off x="8699500" y="984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162927</xdr:rowOff>
    </xdr:from>
    <xdr:ext cx="534377" cy="259045"/>
    <xdr:sp macro="" textlink="">
      <xdr:nvSpPr>
        <xdr:cNvPr id="370" name="テキスト ボックス 369"/>
        <xdr:cNvSpPr txBox="1"/>
      </xdr:nvSpPr>
      <xdr:spPr>
        <a:xfrm>
          <a:off x="8483111" y="993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41,590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107617</xdr:rowOff>
    </xdr:from>
    <xdr:to>
      <xdr:col>11</xdr:col>
      <xdr:colOff>358775</xdr:colOff>
      <xdr:row>58</xdr:row>
      <xdr:rowOff>37767</xdr:rowOff>
    </xdr:to>
    <xdr:sp macro="" textlink="">
      <xdr:nvSpPr>
        <xdr:cNvPr id="371" name="円/楕円 370"/>
        <xdr:cNvSpPr/>
      </xdr:nvSpPr>
      <xdr:spPr>
        <a:xfrm>
          <a:off x="7810500" y="988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28894</xdr:rowOff>
    </xdr:from>
    <xdr:ext cx="534377" cy="259045"/>
    <xdr:sp macro="" textlink="">
      <xdr:nvSpPr>
        <xdr:cNvPr id="372" name="テキスト ボックス 371"/>
        <xdr:cNvSpPr txBox="1"/>
      </xdr:nvSpPr>
      <xdr:spPr>
        <a:xfrm>
          <a:off x="7594111" y="997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33,406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90509</xdr:rowOff>
    </xdr:from>
    <xdr:to>
      <xdr:col>10</xdr:col>
      <xdr:colOff>155575</xdr:colOff>
      <xdr:row>58</xdr:row>
      <xdr:rowOff>20659</xdr:rowOff>
    </xdr:to>
    <xdr:sp macro="" textlink="">
      <xdr:nvSpPr>
        <xdr:cNvPr id="373" name="円/楕円 372"/>
        <xdr:cNvSpPr/>
      </xdr:nvSpPr>
      <xdr:spPr>
        <a:xfrm>
          <a:off x="6921500" y="986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11786</xdr:rowOff>
    </xdr:from>
    <xdr:ext cx="534377" cy="259045"/>
    <xdr:sp macro="" textlink="">
      <xdr:nvSpPr>
        <xdr:cNvPr id="374" name="テキスト ボックス 373"/>
        <xdr:cNvSpPr txBox="1"/>
      </xdr:nvSpPr>
      <xdr:spPr>
        <a:xfrm>
          <a:off x="6705111" y="995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37,148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122647</xdr:rowOff>
    </xdr:from>
    <xdr:to>
      <xdr:col>15</xdr:col>
      <xdr:colOff>180340</xdr:colOff>
      <xdr:row>78</xdr:row>
      <xdr:rowOff>93249</xdr:rowOff>
    </xdr:to>
    <xdr:cxnSp macro="">
      <xdr:nvCxnSpPr>
        <xdr:cNvPr id="396" name="直線コネクタ 395"/>
        <xdr:cNvCxnSpPr/>
      </xdr:nvCxnSpPr>
      <xdr:spPr>
        <a:xfrm flipV="1">
          <a:off x="10475595" y="12295597"/>
          <a:ext cx="1270" cy="117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97076</xdr:rowOff>
    </xdr:from>
    <xdr:ext cx="469744" cy="259045"/>
    <xdr:sp macro="" textlink="">
      <xdr:nvSpPr>
        <xdr:cNvPr id="397" name="商工費最小値テキスト"/>
        <xdr:cNvSpPr txBox="1"/>
      </xdr:nvSpPr>
      <xdr:spPr>
        <a:xfrm>
          <a:off x="10528300" y="1347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2,032</a:t>
          </a:r>
          <a:endParaRPr kumimoji="1" lang="ja-JP" altLang="en-US" sz="1000" b="1">
            <a:latin typeface="ＭＳ Ｐゴシック"/>
          </a:endParaRPr>
        </a:p>
      </xdr:txBody>
    </xdr:sp>
    <xdr:clientData/>
  </xdr:oneCellAnchor>
  <xdr:twoCellAnchor>
    <xdr:from>
      <xdr:col>15</xdr:col>
      <xdr:colOff>92075</xdr:colOff>
      <xdr:row>78</xdr:row>
      <xdr:rowOff>93249</xdr:rowOff>
    </xdr:from>
    <xdr:to>
      <xdr:col>15</xdr:col>
      <xdr:colOff>269875</xdr:colOff>
      <xdr:row>78</xdr:row>
      <xdr:rowOff>93249</xdr:rowOff>
    </xdr:to>
    <xdr:cxnSp macro="">
      <xdr:nvCxnSpPr>
        <xdr:cNvPr id="398" name="直線コネクタ 397"/>
        <xdr:cNvCxnSpPr/>
      </xdr:nvCxnSpPr>
      <xdr:spPr>
        <a:xfrm>
          <a:off x="10388600" y="1346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69324</xdr:rowOff>
    </xdr:from>
    <xdr:ext cx="534377" cy="259045"/>
    <xdr:sp macro="" textlink="">
      <xdr:nvSpPr>
        <xdr:cNvPr id="399" name="商工費最大値テキスト"/>
        <xdr:cNvSpPr txBox="1"/>
      </xdr:nvSpPr>
      <xdr:spPr>
        <a:xfrm>
          <a:off x="10528300" y="1207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53,246</a:t>
          </a:r>
          <a:endParaRPr kumimoji="1" lang="ja-JP" altLang="en-US" sz="1000" b="1">
            <a:latin typeface="ＭＳ Ｐゴシック"/>
          </a:endParaRPr>
        </a:p>
      </xdr:txBody>
    </xdr:sp>
    <xdr:clientData/>
  </xdr:oneCellAnchor>
  <xdr:twoCellAnchor>
    <xdr:from>
      <xdr:col>15</xdr:col>
      <xdr:colOff>92075</xdr:colOff>
      <xdr:row>71</xdr:row>
      <xdr:rowOff>122647</xdr:rowOff>
    </xdr:from>
    <xdr:to>
      <xdr:col>15</xdr:col>
      <xdr:colOff>269875</xdr:colOff>
      <xdr:row>71</xdr:row>
      <xdr:rowOff>122647</xdr:rowOff>
    </xdr:to>
    <xdr:cxnSp macro="">
      <xdr:nvCxnSpPr>
        <xdr:cNvPr id="400" name="直線コネクタ 399"/>
        <xdr:cNvCxnSpPr/>
      </xdr:nvCxnSpPr>
      <xdr:spPr>
        <a:xfrm>
          <a:off x="10388600" y="12295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84288</xdr:rowOff>
    </xdr:from>
    <xdr:to>
      <xdr:col>15</xdr:col>
      <xdr:colOff>180975</xdr:colOff>
      <xdr:row>76</xdr:row>
      <xdr:rowOff>92311</xdr:rowOff>
    </xdr:to>
    <xdr:cxnSp macro="">
      <xdr:nvCxnSpPr>
        <xdr:cNvPr id="401" name="直線コネクタ 400"/>
        <xdr:cNvCxnSpPr/>
      </xdr:nvCxnSpPr>
      <xdr:spPr>
        <a:xfrm>
          <a:off x="9639300" y="13114488"/>
          <a:ext cx="838200" cy="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48421</xdr:rowOff>
    </xdr:from>
    <xdr:ext cx="534377" cy="259045"/>
    <xdr:sp macro="" textlink="">
      <xdr:nvSpPr>
        <xdr:cNvPr id="402" name="商工費平均値テキスト"/>
        <xdr:cNvSpPr txBox="1"/>
      </xdr:nvSpPr>
      <xdr:spPr>
        <a:xfrm>
          <a:off x="10528300" y="13078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15,827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69994</xdr:rowOff>
    </xdr:from>
    <xdr:to>
      <xdr:col>15</xdr:col>
      <xdr:colOff>231775</xdr:colOff>
      <xdr:row>77</xdr:row>
      <xdr:rowOff>144</xdr:rowOff>
    </xdr:to>
    <xdr:sp macro="" textlink="">
      <xdr:nvSpPr>
        <xdr:cNvPr id="403" name="フローチャート : 判断 402"/>
        <xdr:cNvSpPr/>
      </xdr:nvSpPr>
      <xdr:spPr>
        <a:xfrm>
          <a:off x="10426700" y="13100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80355</xdr:rowOff>
    </xdr:from>
    <xdr:to>
      <xdr:col>14</xdr:col>
      <xdr:colOff>28575</xdr:colOff>
      <xdr:row>76</xdr:row>
      <xdr:rowOff>84288</xdr:rowOff>
    </xdr:to>
    <xdr:cxnSp macro="">
      <xdr:nvCxnSpPr>
        <xdr:cNvPr id="404" name="直線コネクタ 403"/>
        <xdr:cNvCxnSpPr/>
      </xdr:nvCxnSpPr>
      <xdr:spPr>
        <a:xfrm>
          <a:off x="8750300" y="13110555"/>
          <a:ext cx="889000" cy="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38996</xdr:rowOff>
    </xdr:from>
    <xdr:to>
      <xdr:col>14</xdr:col>
      <xdr:colOff>79375</xdr:colOff>
      <xdr:row>76</xdr:row>
      <xdr:rowOff>140596</xdr:rowOff>
    </xdr:to>
    <xdr:sp macro="" textlink="">
      <xdr:nvSpPr>
        <xdr:cNvPr id="405" name="フローチャート : 判断 404"/>
        <xdr:cNvSpPr/>
      </xdr:nvSpPr>
      <xdr:spPr>
        <a:xfrm>
          <a:off x="9588500" y="1306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131723</xdr:rowOff>
    </xdr:from>
    <xdr:ext cx="534377" cy="259045"/>
    <xdr:sp macro="" textlink="">
      <xdr:nvSpPr>
        <xdr:cNvPr id="406" name="テキスト ボックス 405"/>
        <xdr:cNvSpPr txBox="1"/>
      </xdr:nvSpPr>
      <xdr:spPr>
        <a:xfrm>
          <a:off x="9372111" y="1316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17,183</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52260</xdr:rowOff>
    </xdr:from>
    <xdr:to>
      <xdr:col>12</xdr:col>
      <xdr:colOff>511175</xdr:colOff>
      <xdr:row>76</xdr:row>
      <xdr:rowOff>80355</xdr:rowOff>
    </xdr:to>
    <xdr:cxnSp macro="">
      <xdr:nvCxnSpPr>
        <xdr:cNvPr id="407" name="直線コネクタ 406"/>
        <xdr:cNvCxnSpPr/>
      </xdr:nvCxnSpPr>
      <xdr:spPr>
        <a:xfrm>
          <a:off x="7861300" y="13082460"/>
          <a:ext cx="889000" cy="2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113543</xdr:rowOff>
    </xdr:from>
    <xdr:to>
      <xdr:col>12</xdr:col>
      <xdr:colOff>561975</xdr:colOff>
      <xdr:row>77</xdr:row>
      <xdr:rowOff>43693</xdr:rowOff>
    </xdr:to>
    <xdr:sp macro="" textlink="">
      <xdr:nvSpPr>
        <xdr:cNvPr id="408" name="フローチャート : 判断 407"/>
        <xdr:cNvSpPr/>
      </xdr:nvSpPr>
      <xdr:spPr>
        <a:xfrm>
          <a:off x="8699500" y="1314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34820</xdr:rowOff>
    </xdr:from>
    <xdr:ext cx="534377" cy="259045"/>
    <xdr:sp macro="" textlink="">
      <xdr:nvSpPr>
        <xdr:cNvPr id="409" name="テキスト ボックス 408"/>
        <xdr:cNvSpPr txBox="1"/>
      </xdr:nvSpPr>
      <xdr:spPr>
        <a:xfrm>
          <a:off x="8483111" y="1323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13,922</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52260</xdr:rowOff>
    </xdr:from>
    <xdr:to>
      <xdr:col>11</xdr:col>
      <xdr:colOff>307975</xdr:colOff>
      <xdr:row>76</xdr:row>
      <xdr:rowOff>86094</xdr:rowOff>
    </xdr:to>
    <xdr:cxnSp macro="">
      <xdr:nvCxnSpPr>
        <xdr:cNvPr id="410" name="直線コネクタ 409"/>
        <xdr:cNvCxnSpPr/>
      </xdr:nvCxnSpPr>
      <xdr:spPr>
        <a:xfrm flipV="1">
          <a:off x="6972300" y="13082460"/>
          <a:ext cx="889000" cy="3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143580</xdr:rowOff>
    </xdr:from>
    <xdr:to>
      <xdr:col>11</xdr:col>
      <xdr:colOff>358775</xdr:colOff>
      <xdr:row>77</xdr:row>
      <xdr:rowOff>73730</xdr:rowOff>
    </xdr:to>
    <xdr:sp macro="" textlink="">
      <xdr:nvSpPr>
        <xdr:cNvPr id="411" name="フローチャート : 判断 410"/>
        <xdr:cNvSpPr/>
      </xdr:nvSpPr>
      <xdr:spPr>
        <a:xfrm>
          <a:off x="7810500" y="1317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64857</xdr:rowOff>
    </xdr:from>
    <xdr:ext cx="534377" cy="259045"/>
    <xdr:sp macro="" textlink="">
      <xdr:nvSpPr>
        <xdr:cNvPr id="412" name="テキスト ボックス 411"/>
        <xdr:cNvSpPr txBox="1"/>
      </xdr:nvSpPr>
      <xdr:spPr>
        <a:xfrm>
          <a:off x="7594111" y="1326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12,608</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148473</xdr:rowOff>
    </xdr:from>
    <xdr:to>
      <xdr:col>10</xdr:col>
      <xdr:colOff>155575</xdr:colOff>
      <xdr:row>77</xdr:row>
      <xdr:rowOff>78623</xdr:rowOff>
    </xdr:to>
    <xdr:sp macro="" textlink="">
      <xdr:nvSpPr>
        <xdr:cNvPr id="413" name="フローチャート : 判断 412"/>
        <xdr:cNvSpPr/>
      </xdr:nvSpPr>
      <xdr:spPr>
        <a:xfrm>
          <a:off x="6921500" y="13178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69750</xdr:rowOff>
    </xdr:from>
    <xdr:ext cx="534377" cy="259045"/>
    <xdr:sp macro="" textlink="">
      <xdr:nvSpPr>
        <xdr:cNvPr id="414" name="テキスト ボックス 413"/>
        <xdr:cNvSpPr txBox="1"/>
      </xdr:nvSpPr>
      <xdr:spPr>
        <a:xfrm>
          <a:off x="6705111" y="1327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41511</xdr:rowOff>
    </xdr:from>
    <xdr:to>
      <xdr:col>15</xdr:col>
      <xdr:colOff>231775</xdr:colOff>
      <xdr:row>76</xdr:row>
      <xdr:rowOff>143111</xdr:rowOff>
    </xdr:to>
    <xdr:sp macro="" textlink="">
      <xdr:nvSpPr>
        <xdr:cNvPr id="420" name="円/楕円 419"/>
        <xdr:cNvSpPr/>
      </xdr:nvSpPr>
      <xdr:spPr>
        <a:xfrm>
          <a:off x="10426700" y="1307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64388</xdr:rowOff>
    </xdr:from>
    <xdr:ext cx="534377" cy="259045"/>
    <xdr:sp macro="" textlink="">
      <xdr:nvSpPr>
        <xdr:cNvPr id="421" name="商工費該当値テキスト"/>
        <xdr:cNvSpPr txBox="1"/>
      </xdr:nvSpPr>
      <xdr:spPr>
        <a:xfrm>
          <a:off x="10528300" y="1292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17,073</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33488</xdr:rowOff>
    </xdr:from>
    <xdr:to>
      <xdr:col>14</xdr:col>
      <xdr:colOff>79375</xdr:colOff>
      <xdr:row>76</xdr:row>
      <xdr:rowOff>135088</xdr:rowOff>
    </xdr:to>
    <xdr:sp macro="" textlink="">
      <xdr:nvSpPr>
        <xdr:cNvPr id="422" name="円/楕円 421"/>
        <xdr:cNvSpPr/>
      </xdr:nvSpPr>
      <xdr:spPr>
        <a:xfrm>
          <a:off x="9588500" y="1306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151614</xdr:rowOff>
    </xdr:from>
    <xdr:ext cx="534377" cy="259045"/>
    <xdr:sp macro="" textlink="">
      <xdr:nvSpPr>
        <xdr:cNvPr id="423" name="テキスト ボックス 422"/>
        <xdr:cNvSpPr txBox="1"/>
      </xdr:nvSpPr>
      <xdr:spPr>
        <a:xfrm>
          <a:off x="9372111" y="1283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17,424</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29555</xdr:rowOff>
    </xdr:from>
    <xdr:to>
      <xdr:col>12</xdr:col>
      <xdr:colOff>561975</xdr:colOff>
      <xdr:row>76</xdr:row>
      <xdr:rowOff>131155</xdr:rowOff>
    </xdr:to>
    <xdr:sp macro="" textlink="">
      <xdr:nvSpPr>
        <xdr:cNvPr id="424" name="円/楕円 423"/>
        <xdr:cNvSpPr/>
      </xdr:nvSpPr>
      <xdr:spPr>
        <a:xfrm>
          <a:off x="8699500" y="1305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147683</xdr:rowOff>
    </xdr:from>
    <xdr:ext cx="534377" cy="259045"/>
    <xdr:sp macro="" textlink="">
      <xdr:nvSpPr>
        <xdr:cNvPr id="425" name="テキスト ボックス 424"/>
        <xdr:cNvSpPr txBox="1"/>
      </xdr:nvSpPr>
      <xdr:spPr>
        <a:xfrm>
          <a:off x="8483111" y="1283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17,596</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1460</xdr:rowOff>
    </xdr:from>
    <xdr:to>
      <xdr:col>11</xdr:col>
      <xdr:colOff>358775</xdr:colOff>
      <xdr:row>76</xdr:row>
      <xdr:rowOff>103060</xdr:rowOff>
    </xdr:to>
    <xdr:sp macro="" textlink="">
      <xdr:nvSpPr>
        <xdr:cNvPr id="426" name="円/楕円 425"/>
        <xdr:cNvSpPr/>
      </xdr:nvSpPr>
      <xdr:spPr>
        <a:xfrm>
          <a:off x="7810500" y="1303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119587</xdr:rowOff>
    </xdr:from>
    <xdr:ext cx="534377" cy="259045"/>
    <xdr:sp macro="" textlink="">
      <xdr:nvSpPr>
        <xdr:cNvPr id="427" name="テキスト ボックス 426"/>
        <xdr:cNvSpPr txBox="1"/>
      </xdr:nvSpPr>
      <xdr:spPr>
        <a:xfrm>
          <a:off x="7594111" y="12806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18,825</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35294</xdr:rowOff>
    </xdr:from>
    <xdr:to>
      <xdr:col>10</xdr:col>
      <xdr:colOff>155575</xdr:colOff>
      <xdr:row>76</xdr:row>
      <xdr:rowOff>136894</xdr:rowOff>
    </xdr:to>
    <xdr:sp macro="" textlink="">
      <xdr:nvSpPr>
        <xdr:cNvPr id="428" name="円/楕円 427"/>
        <xdr:cNvSpPr/>
      </xdr:nvSpPr>
      <xdr:spPr>
        <a:xfrm>
          <a:off x="6921500" y="1306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153420</xdr:rowOff>
    </xdr:from>
    <xdr:ext cx="534377" cy="259045"/>
    <xdr:sp macro="" textlink="">
      <xdr:nvSpPr>
        <xdr:cNvPr id="429" name="テキスト ボックス 428"/>
        <xdr:cNvSpPr txBox="1"/>
      </xdr:nvSpPr>
      <xdr:spPr>
        <a:xfrm>
          <a:off x="6705111" y="1284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17,345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52,074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67856</xdr:rowOff>
    </xdr:from>
    <xdr:to>
      <xdr:col>15</xdr:col>
      <xdr:colOff>180340</xdr:colOff>
      <xdr:row>98</xdr:row>
      <xdr:rowOff>54090</xdr:rowOff>
    </xdr:to>
    <xdr:cxnSp macro="">
      <xdr:nvCxnSpPr>
        <xdr:cNvPr id="453" name="直線コネクタ 452"/>
        <xdr:cNvCxnSpPr/>
      </xdr:nvCxnSpPr>
      <xdr:spPr>
        <a:xfrm flipV="1">
          <a:off x="10475595" y="15498356"/>
          <a:ext cx="1270" cy="1357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57917</xdr:rowOff>
    </xdr:from>
    <xdr:ext cx="534377" cy="259045"/>
    <xdr:sp macro="" textlink="">
      <xdr:nvSpPr>
        <xdr:cNvPr id="454" name="土木費最小値テキスト"/>
        <xdr:cNvSpPr txBox="1"/>
      </xdr:nvSpPr>
      <xdr:spPr>
        <a:xfrm>
          <a:off x="10528300" y="1686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12,741</a:t>
          </a:r>
          <a:endParaRPr kumimoji="1" lang="ja-JP" altLang="en-US" sz="1000" b="1">
            <a:latin typeface="ＭＳ Ｐゴシック"/>
          </a:endParaRPr>
        </a:p>
      </xdr:txBody>
    </xdr:sp>
    <xdr:clientData/>
  </xdr:oneCellAnchor>
  <xdr:twoCellAnchor>
    <xdr:from>
      <xdr:col>15</xdr:col>
      <xdr:colOff>92075</xdr:colOff>
      <xdr:row>98</xdr:row>
      <xdr:rowOff>54090</xdr:rowOff>
    </xdr:from>
    <xdr:to>
      <xdr:col>15</xdr:col>
      <xdr:colOff>269875</xdr:colOff>
      <xdr:row>98</xdr:row>
      <xdr:rowOff>54090</xdr:rowOff>
    </xdr:to>
    <xdr:cxnSp macro="">
      <xdr:nvCxnSpPr>
        <xdr:cNvPr id="455" name="直線コネクタ 454"/>
        <xdr:cNvCxnSpPr/>
      </xdr:nvCxnSpPr>
      <xdr:spPr>
        <a:xfrm>
          <a:off x="10388600" y="16856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14533</xdr:rowOff>
    </xdr:from>
    <xdr:ext cx="599010" cy="259045"/>
    <xdr:sp macro="" textlink="">
      <xdr:nvSpPr>
        <xdr:cNvPr id="456" name="土木費最大値テキスト"/>
        <xdr:cNvSpPr txBox="1"/>
      </xdr:nvSpPr>
      <xdr:spPr>
        <a:xfrm>
          <a:off x="10528300" y="15273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119,657</a:t>
          </a:r>
          <a:endParaRPr kumimoji="1" lang="ja-JP" altLang="en-US" sz="1000" b="1">
            <a:latin typeface="ＭＳ Ｐゴシック"/>
          </a:endParaRPr>
        </a:p>
      </xdr:txBody>
    </xdr:sp>
    <xdr:clientData/>
  </xdr:oneCellAnchor>
  <xdr:twoCellAnchor>
    <xdr:from>
      <xdr:col>15</xdr:col>
      <xdr:colOff>92075</xdr:colOff>
      <xdr:row>90</xdr:row>
      <xdr:rowOff>67856</xdr:rowOff>
    </xdr:from>
    <xdr:to>
      <xdr:col>15</xdr:col>
      <xdr:colOff>269875</xdr:colOff>
      <xdr:row>90</xdr:row>
      <xdr:rowOff>67856</xdr:rowOff>
    </xdr:to>
    <xdr:cxnSp macro="">
      <xdr:nvCxnSpPr>
        <xdr:cNvPr id="457" name="直線コネクタ 456"/>
        <xdr:cNvCxnSpPr/>
      </xdr:nvCxnSpPr>
      <xdr:spPr>
        <a:xfrm>
          <a:off x="10388600" y="1549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91833</xdr:rowOff>
    </xdr:from>
    <xdr:to>
      <xdr:col>15</xdr:col>
      <xdr:colOff>180975</xdr:colOff>
      <xdr:row>96</xdr:row>
      <xdr:rowOff>121196</xdr:rowOff>
    </xdr:to>
    <xdr:cxnSp macro="">
      <xdr:nvCxnSpPr>
        <xdr:cNvPr id="458" name="直線コネクタ 457"/>
        <xdr:cNvCxnSpPr/>
      </xdr:nvCxnSpPr>
      <xdr:spPr>
        <a:xfrm flipV="1">
          <a:off x="9639300" y="16551033"/>
          <a:ext cx="838200" cy="2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112895</xdr:rowOff>
    </xdr:from>
    <xdr:ext cx="534377" cy="259045"/>
    <xdr:sp macro="" textlink="">
      <xdr:nvSpPr>
        <xdr:cNvPr id="459" name="土木費平均値テキスト"/>
        <xdr:cNvSpPr txBox="1"/>
      </xdr:nvSpPr>
      <xdr:spPr>
        <a:xfrm>
          <a:off x="10528300" y="16057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59,912</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90018</xdr:rowOff>
    </xdr:from>
    <xdr:to>
      <xdr:col>15</xdr:col>
      <xdr:colOff>231775</xdr:colOff>
      <xdr:row>95</xdr:row>
      <xdr:rowOff>20168</xdr:rowOff>
    </xdr:to>
    <xdr:sp macro="" textlink="">
      <xdr:nvSpPr>
        <xdr:cNvPr id="460" name="フローチャート : 判断 459"/>
        <xdr:cNvSpPr/>
      </xdr:nvSpPr>
      <xdr:spPr>
        <a:xfrm>
          <a:off x="10426700" y="1620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121196</xdr:rowOff>
    </xdr:from>
    <xdr:to>
      <xdr:col>14</xdr:col>
      <xdr:colOff>28575</xdr:colOff>
      <xdr:row>97</xdr:row>
      <xdr:rowOff>30886</xdr:rowOff>
    </xdr:to>
    <xdr:cxnSp macro="">
      <xdr:nvCxnSpPr>
        <xdr:cNvPr id="461" name="直線コネクタ 460"/>
        <xdr:cNvCxnSpPr/>
      </xdr:nvCxnSpPr>
      <xdr:spPr>
        <a:xfrm flipV="1">
          <a:off x="8750300" y="16580396"/>
          <a:ext cx="889000" cy="8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102921</xdr:rowOff>
    </xdr:from>
    <xdr:to>
      <xdr:col>14</xdr:col>
      <xdr:colOff>79375</xdr:colOff>
      <xdr:row>95</xdr:row>
      <xdr:rowOff>33071</xdr:rowOff>
    </xdr:to>
    <xdr:sp macro="" textlink="">
      <xdr:nvSpPr>
        <xdr:cNvPr id="462" name="フローチャート : 判断 461"/>
        <xdr:cNvSpPr/>
      </xdr:nvSpPr>
      <xdr:spPr>
        <a:xfrm>
          <a:off x="9588500" y="1621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49598</xdr:rowOff>
    </xdr:from>
    <xdr:ext cx="534377" cy="259045"/>
    <xdr:sp macro="" textlink="">
      <xdr:nvSpPr>
        <xdr:cNvPr id="463" name="テキスト ボックス 462"/>
        <xdr:cNvSpPr txBox="1"/>
      </xdr:nvSpPr>
      <xdr:spPr>
        <a:xfrm>
          <a:off x="9372111" y="1599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58,896</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134544</xdr:rowOff>
    </xdr:from>
    <xdr:to>
      <xdr:col>12</xdr:col>
      <xdr:colOff>511175</xdr:colOff>
      <xdr:row>97</xdr:row>
      <xdr:rowOff>30886</xdr:rowOff>
    </xdr:to>
    <xdr:cxnSp macro="">
      <xdr:nvCxnSpPr>
        <xdr:cNvPr id="464" name="直線コネクタ 463"/>
        <xdr:cNvCxnSpPr/>
      </xdr:nvCxnSpPr>
      <xdr:spPr>
        <a:xfrm>
          <a:off x="7861300" y="16593744"/>
          <a:ext cx="889000" cy="6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121120</xdr:rowOff>
    </xdr:from>
    <xdr:to>
      <xdr:col>12</xdr:col>
      <xdr:colOff>561975</xdr:colOff>
      <xdr:row>95</xdr:row>
      <xdr:rowOff>51270</xdr:rowOff>
    </xdr:to>
    <xdr:sp macro="" textlink="">
      <xdr:nvSpPr>
        <xdr:cNvPr id="465" name="フローチャート : 判断 464"/>
        <xdr:cNvSpPr/>
      </xdr:nvSpPr>
      <xdr:spPr>
        <a:xfrm>
          <a:off x="8699500" y="162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67797</xdr:rowOff>
    </xdr:from>
    <xdr:ext cx="534377" cy="259045"/>
    <xdr:sp macro="" textlink="">
      <xdr:nvSpPr>
        <xdr:cNvPr id="466" name="テキスト ボックス 465"/>
        <xdr:cNvSpPr txBox="1"/>
      </xdr:nvSpPr>
      <xdr:spPr>
        <a:xfrm>
          <a:off x="8483111" y="1601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57,463</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134544</xdr:rowOff>
    </xdr:from>
    <xdr:to>
      <xdr:col>11</xdr:col>
      <xdr:colOff>307975</xdr:colOff>
      <xdr:row>97</xdr:row>
      <xdr:rowOff>92342</xdr:rowOff>
    </xdr:to>
    <xdr:cxnSp macro="">
      <xdr:nvCxnSpPr>
        <xdr:cNvPr id="467" name="直線コネクタ 466"/>
        <xdr:cNvCxnSpPr/>
      </xdr:nvCxnSpPr>
      <xdr:spPr>
        <a:xfrm flipV="1">
          <a:off x="6972300" y="16593744"/>
          <a:ext cx="889000" cy="12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70434</xdr:rowOff>
    </xdr:from>
    <xdr:to>
      <xdr:col>11</xdr:col>
      <xdr:colOff>358775</xdr:colOff>
      <xdr:row>95</xdr:row>
      <xdr:rowOff>584</xdr:rowOff>
    </xdr:to>
    <xdr:sp macro="" textlink="">
      <xdr:nvSpPr>
        <xdr:cNvPr id="468" name="フローチャート : 判断 467"/>
        <xdr:cNvSpPr/>
      </xdr:nvSpPr>
      <xdr:spPr>
        <a:xfrm>
          <a:off x="7810500" y="16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17111</xdr:rowOff>
    </xdr:from>
    <xdr:ext cx="534377" cy="259045"/>
    <xdr:sp macro="" textlink="">
      <xdr:nvSpPr>
        <xdr:cNvPr id="469" name="テキスト ボックス 468"/>
        <xdr:cNvSpPr txBox="1"/>
      </xdr:nvSpPr>
      <xdr:spPr>
        <a:xfrm>
          <a:off x="7594111" y="1596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61,454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5665</xdr:rowOff>
    </xdr:from>
    <xdr:to>
      <xdr:col>10</xdr:col>
      <xdr:colOff>155575</xdr:colOff>
      <xdr:row>95</xdr:row>
      <xdr:rowOff>107265</xdr:rowOff>
    </xdr:to>
    <xdr:sp macro="" textlink="">
      <xdr:nvSpPr>
        <xdr:cNvPr id="470" name="フローチャート : 判断 469"/>
        <xdr:cNvSpPr/>
      </xdr:nvSpPr>
      <xdr:spPr>
        <a:xfrm>
          <a:off x="6921500" y="162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123792</xdr:rowOff>
    </xdr:from>
    <xdr:ext cx="534377" cy="259045"/>
    <xdr:sp macro="" textlink="">
      <xdr:nvSpPr>
        <xdr:cNvPr id="471" name="テキスト ボックス 470"/>
        <xdr:cNvSpPr txBox="1"/>
      </xdr:nvSpPr>
      <xdr:spPr>
        <a:xfrm>
          <a:off x="6705111" y="1606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41033</xdr:rowOff>
    </xdr:from>
    <xdr:to>
      <xdr:col>15</xdr:col>
      <xdr:colOff>231775</xdr:colOff>
      <xdr:row>96</xdr:row>
      <xdr:rowOff>142633</xdr:rowOff>
    </xdr:to>
    <xdr:sp macro="" textlink="">
      <xdr:nvSpPr>
        <xdr:cNvPr id="477" name="円/楕円 476"/>
        <xdr:cNvSpPr/>
      </xdr:nvSpPr>
      <xdr:spPr>
        <a:xfrm>
          <a:off x="10426700" y="1650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19460</xdr:rowOff>
    </xdr:from>
    <xdr:ext cx="534377" cy="259045"/>
    <xdr:sp macro="" textlink="">
      <xdr:nvSpPr>
        <xdr:cNvPr id="478" name="土木費該当値テキスト"/>
        <xdr:cNvSpPr txBox="1"/>
      </xdr:nvSpPr>
      <xdr:spPr>
        <a:xfrm>
          <a:off x="10528300" y="1647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36,769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70396</xdr:rowOff>
    </xdr:from>
    <xdr:to>
      <xdr:col>14</xdr:col>
      <xdr:colOff>79375</xdr:colOff>
      <xdr:row>97</xdr:row>
      <xdr:rowOff>546</xdr:rowOff>
    </xdr:to>
    <xdr:sp macro="" textlink="">
      <xdr:nvSpPr>
        <xdr:cNvPr id="479" name="円/楕円 478"/>
        <xdr:cNvSpPr/>
      </xdr:nvSpPr>
      <xdr:spPr>
        <a:xfrm>
          <a:off x="9588500" y="1652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163123</xdr:rowOff>
    </xdr:from>
    <xdr:ext cx="534377" cy="259045"/>
    <xdr:sp macro="" textlink="">
      <xdr:nvSpPr>
        <xdr:cNvPr id="480" name="テキスト ボックス 479"/>
        <xdr:cNvSpPr txBox="1"/>
      </xdr:nvSpPr>
      <xdr:spPr>
        <a:xfrm>
          <a:off x="9372111" y="1662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34,457</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151536</xdr:rowOff>
    </xdr:from>
    <xdr:to>
      <xdr:col>12</xdr:col>
      <xdr:colOff>561975</xdr:colOff>
      <xdr:row>97</xdr:row>
      <xdr:rowOff>81686</xdr:rowOff>
    </xdr:to>
    <xdr:sp macro="" textlink="">
      <xdr:nvSpPr>
        <xdr:cNvPr id="481" name="円/楕円 480"/>
        <xdr:cNvSpPr/>
      </xdr:nvSpPr>
      <xdr:spPr>
        <a:xfrm>
          <a:off x="8699500" y="1661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72813</xdr:rowOff>
    </xdr:from>
    <xdr:ext cx="534377" cy="259045"/>
    <xdr:sp macro="" textlink="">
      <xdr:nvSpPr>
        <xdr:cNvPr id="482" name="テキスト ボックス 481"/>
        <xdr:cNvSpPr txBox="1"/>
      </xdr:nvSpPr>
      <xdr:spPr>
        <a:xfrm>
          <a:off x="8483111" y="1670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28,068</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83744</xdr:rowOff>
    </xdr:from>
    <xdr:to>
      <xdr:col>11</xdr:col>
      <xdr:colOff>358775</xdr:colOff>
      <xdr:row>97</xdr:row>
      <xdr:rowOff>13894</xdr:rowOff>
    </xdr:to>
    <xdr:sp macro="" textlink="">
      <xdr:nvSpPr>
        <xdr:cNvPr id="483" name="円/楕円 482"/>
        <xdr:cNvSpPr/>
      </xdr:nvSpPr>
      <xdr:spPr>
        <a:xfrm>
          <a:off x="7810500" y="1654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5021</xdr:rowOff>
    </xdr:from>
    <xdr:ext cx="534377" cy="259045"/>
    <xdr:sp macro="" textlink="">
      <xdr:nvSpPr>
        <xdr:cNvPr id="484" name="テキスト ボックス 483"/>
        <xdr:cNvSpPr txBox="1"/>
      </xdr:nvSpPr>
      <xdr:spPr>
        <a:xfrm>
          <a:off x="7594111" y="1663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33,406</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41542</xdr:rowOff>
    </xdr:from>
    <xdr:to>
      <xdr:col>10</xdr:col>
      <xdr:colOff>155575</xdr:colOff>
      <xdr:row>97</xdr:row>
      <xdr:rowOff>143142</xdr:rowOff>
    </xdr:to>
    <xdr:sp macro="" textlink="">
      <xdr:nvSpPr>
        <xdr:cNvPr id="485" name="円/楕円 484"/>
        <xdr:cNvSpPr/>
      </xdr:nvSpPr>
      <xdr:spPr>
        <a:xfrm>
          <a:off x="6921500" y="1667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134269</xdr:rowOff>
    </xdr:from>
    <xdr:ext cx="534377" cy="259045"/>
    <xdr:sp macro="" textlink="">
      <xdr:nvSpPr>
        <xdr:cNvPr id="486" name="テキスト ボックス 485"/>
        <xdr:cNvSpPr txBox="1"/>
      </xdr:nvSpPr>
      <xdr:spPr>
        <a:xfrm>
          <a:off x="6705111" y="1676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23,229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98" name="テキスト ボックス 49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17696</xdr:rowOff>
    </xdr:from>
    <xdr:to>
      <xdr:col>23</xdr:col>
      <xdr:colOff>516889</xdr:colOff>
      <xdr:row>36</xdr:row>
      <xdr:rowOff>152456</xdr:rowOff>
    </xdr:to>
    <xdr:cxnSp macro="">
      <xdr:nvCxnSpPr>
        <xdr:cNvPr id="508" name="直線コネクタ 507"/>
        <xdr:cNvCxnSpPr/>
      </xdr:nvCxnSpPr>
      <xdr:spPr>
        <a:xfrm flipV="1">
          <a:off x="16317595" y="5161196"/>
          <a:ext cx="1269" cy="1163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156283</xdr:rowOff>
    </xdr:from>
    <xdr:ext cx="534377" cy="259045"/>
    <xdr:sp macro="" textlink="">
      <xdr:nvSpPr>
        <xdr:cNvPr id="509" name="消防費最小値テキスト"/>
        <xdr:cNvSpPr txBox="1"/>
      </xdr:nvSpPr>
      <xdr:spPr>
        <a:xfrm>
          <a:off x="16370300" y="632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14,442</a:t>
          </a:r>
          <a:endParaRPr kumimoji="1" lang="ja-JP" altLang="en-US" sz="1000" b="1">
            <a:latin typeface="ＭＳ Ｐゴシック"/>
          </a:endParaRPr>
        </a:p>
      </xdr:txBody>
    </xdr:sp>
    <xdr:clientData/>
  </xdr:oneCellAnchor>
  <xdr:twoCellAnchor>
    <xdr:from>
      <xdr:col>23</xdr:col>
      <xdr:colOff>428625</xdr:colOff>
      <xdr:row>36</xdr:row>
      <xdr:rowOff>152456</xdr:rowOff>
    </xdr:from>
    <xdr:to>
      <xdr:col>23</xdr:col>
      <xdr:colOff>606425</xdr:colOff>
      <xdr:row>36</xdr:row>
      <xdr:rowOff>152456</xdr:rowOff>
    </xdr:to>
    <xdr:cxnSp macro="">
      <xdr:nvCxnSpPr>
        <xdr:cNvPr id="510" name="直線コネクタ 509"/>
        <xdr:cNvCxnSpPr/>
      </xdr:nvCxnSpPr>
      <xdr:spPr>
        <a:xfrm>
          <a:off x="16230600" y="6324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135823</xdr:rowOff>
    </xdr:from>
    <xdr:ext cx="534377" cy="259045"/>
    <xdr:sp macro="" textlink="">
      <xdr:nvSpPr>
        <xdr:cNvPr id="511" name="消防費最大値テキスト"/>
        <xdr:cNvSpPr txBox="1"/>
      </xdr:nvSpPr>
      <xdr:spPr>
        <a:xfrm>
          <a:off x="16370300" y="49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65,337</a:t>
          </a:r>
          <a:endParaRPr kumimoji="1" lang="ja-JP" altLang="en-US" sz="1000" b="1">
            <a:latin typeface="ＭＳ Ｐゴシック"/>
          </a:endParaRPr>
        </a:p>
      </xdr:txBody>
    </xdr:sp>
    <xdr:clientData/>
  </xdr:oneCellAnchor>
  <xdr:twoCellAnchor>
    <xdr:from>
      <xdr:col>23</xdr:col>
      <xdr:colOff>428625</xdr:colOff>
      <xdr:row>30</xdr:row>
      <xdr:rowOff>17696</xdr:rowOff>
    </xdr:from>
    <xdr:to>
      <xdr:col>23</xdr:col>
      <xdr:colOff>606425</xdr:colOff>
      <xdr:row>30</xdr:row>
      <xdr:rowOff>17696</xdr:rowOff>
    </xdr:to>
    <xdr:cxnSp macro="">
      <xdr:nvCxnSpPr>
        <xdr:cNvPr id="512" name="直線コネクタ 511"/>
        <xdr:cNvCxnSpPr/>
      </xdr:nvCxnSpPr>
      <xdr:spPr>
        <a:xfrm>
          <a:off x="16230600" y="516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89134</xdr:rowOff>
    </xdr:from>
    <xdr:to>
      <xdr:col>23</xdr:col>
      <xdr:colOff>517525</xdr:colOff>
      <xdr:row>35</xdr:row>
      <xdr:rowOff>91625</xdr:rowOff>
    </xdr:to>
    <xdr:cxnSp macro="">
      <xdr:nvCxnSpPr>
        <xdr:cNvPr id="513" name="直線コネクタ 512"/>
        <xdr:cNvCxnSpPr/>
      </xdr:nvCxnSpPr>
      <xdr:spPr>
        <a:xfrm>
          <a:off x="15481300" y="6089884"/>
          <a:ext cx="838200" cy="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33</xdr:row>
      <xdr:rowOff>63954</xdr:rowOff>
    </xdr:from>
    <xdr:ext cx="534377" cy="259045"/>
    <xdr:sp macro="" textlink="">
      <xdr:nvSpPr>
        <xdr:cNvPr id="514" name="消防費平均値テキスト"/>
        <xdr:cNvSpPr txBox="1"/>
      </xdr:nvSpPr>
      <xdr:spPr>
        <a:xfrm>
          <a:off x="16370300" y="5721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23</xdr:col>
      <xdr:colOff>466725</xdr:colOff>
      <xdr:row>34</xdr:row>
      <xdr:rowOff>41077</xdr:rowOff>
    </xdr:from>
    <xdr:to>
      <xdr:col>23</xdr:col>
      <xdr:colOff>568325</xdr:colOff>
      <xdr:row>34</xdr:row>
      <xdr:rowOff>142677</xdr:rowOff>
    </xdr:to>
    <xdr:sp macro="" textlink="">
      <xdr:nvSpPr>
        <xdr:cNvPr id="515" name="フローチャート : 判断 514"/>
        <xdr:cNvSpPr/>
      </xdr:nvSpPr>
      <xdr:spPr>
        <a:xfrm>
          <a:off x="16268700" y="587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89134</xdr:rowOff>
    </xdr:from>
    <xdr:to>
      <xdr:col>22</xdr:col>
      <xdr:colOff>365125</xdr:colOff>
      <xdr:row>35</xdr:row>
      <xdr:rowOff>111994</xdr:rowOff>
    </xdr:to>
    <xdr:cxnSp macro="">
      <xdr:nvCxnSpPr>
        <xdr:cNvPr id="516" name="直線コネクタ 515"/>
        <xdr:cNvCxnSpPr/>
      </xdr:nvCxnSpPr>
      <xdr:spPr>
        <a:xfrm flipV="1">
          <a:off x="14592300" y="60898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125087</xdr:rowOff>
    </xdr:from>
    <xdr:to>
      <xdr:col>22</xdr:col>
      <xdr:colOff>415925</xdr:colOff>
      <xdr:row>35</xdr:row>
      <xdr:rowOff>55237</xdr:rowOff>
    </xdr:to>
    <xdr:sp macro="" textlink="">
      <xdr:nvSpPr>
        <xdr:cNvPr id="517" name="フローチャート : 判断 516"/>
        <xdr:cNvSpPr/>
      </xdr:nvSpPr>
      <xdr:spPr>
        <a:xfrm>
          <a:off x="15430500" y="595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71764</xdr:rowOff>
    </xdr:from>
    <xdr:ext cx="534377" cy="259045"/>
    <xdr:sp macro="" textlink="">
      <xdr:nvSpPr>
        <xdr:cNvPr id="518" name="テキスト ボックス 517"/>
        <xdr:cNvSpPr txBox="1"/>
      </xdr:nvSpPr>
      <xdr:spPr>
        <a:xfrm>
          <a:off x="15214111" y="572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28,417</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111994</xdr:rowOff>
    </xdr:from>
    <xdr:to>
      <xdr:col>21</xdr:col>
      <xdr:colOff>161925</xdr:colOff>
      <xdr:row>35</xdr:row>
      <xdr:rowOff>156594</xdr:rowOff>
    </xdr:to>
    <xdr:cxnSp macro="">
      <xdr:nvCxnSpPr>
        <xdr:cNvPr id="519" name="直線コネクタ 518"/>
        <xdr:cNvCxnSpPr/>
      </xdr:nvCxnSpPr>
      <xdr:spPr>
        <a:xfrm flipV="1">
          <a:off x="13703300" y="6112744"/>
          <a:ext cx="889000" cy="4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34</xdr:row>
      <xdr:rowOff>116903</xdr:rowOff>
    </xdr:from>
    <xdr:to>
      <xdr:col>21</xdr:col>
      <xdr:colOff>212725</xdr:colOff>
      <xdr:row>35</xdr:row>
      <xdr:rowOff>47053</xdr:rowOff>
    </xdr:to>
    <xdr:sp macro="" textlink="">
      <xdr:nvSpPr>
        <xdr:cNvPr id="520" name="フローチャート : 判断 519"/>
        <xdr:cNvSpPr/>
      </xdr:nvSpPr>
      <xdr:spPr>
        <a:xfrm>
          <a:off x="14541500" y="59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63580</xdr:rowOff>
    </xdr:from>
    <xdr:ext cx="534377" cy="259045"/>
    <xdr:sp macro="" textlink="">
      <xdr:nvSpPr>
        <xdr:cNvPr id="521" name="テキスト ボックス 520"/>
        <xdr:cNvSpPr txBox="1"/>
      </xdr:nvSpPr>
      <xdr:spPr>
        <a:xfrm>
          <a:off x="14325111" y="572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28,775</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130602</xdr:rowOff>
    </xdr:from>
    <xdr:to>
      <xdr:col>19</xdr:col>
      <xdr:colOff>644525</xdr:colOff>
      <xdr:row>35</xdr:row>
      <xdr:rowOff>156594</xdr:rowOff>
    </xdr:to>
    <xdr:cxnSp macro="">
      <xdr:nvCxnSpPr>
        <xdr:cNvPr id="522" name="直線コネクタ 521"/>
        <xdr:cNvCxnSpPr/>
      </xdr:nvCxnSpPr>
      <xdr:spPr>
        <a:xfrm>
          <a:off x="12814300" y="6131352"/>
          <a:ext cx="889000" cy="2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31316</xdr:rowOff>
    </xdr:from>
    <xdr:to>
      <xdr:col>20</xdr:col>
      <xdr:colOff>9525</xdr:colOff>
      <xdr:row>35</xdr:row>
      <xdr:rowOff>132916</xdr:rowOff>
    </xdr:to>
    <xdr:sp macro="" textlink="">
      <xdr:nvSpPr>
        <xdr:cNvPr id="523" name="フローチャート : 判断 522"/>
        <xdr:cNvSpPr/>
      </xdr:nvSpPr>
      <xdr:spPr>
        <a:xfrm>
          <a:off x="13652500" y="60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149443</xdr:rowOff>
    </xdr:from>
    <xdr:ext cx="534377" cy="259045"/>
    <xdr:sp macro="" textlink="">
      <xdr:nvSpPr>
        <xdr:cNvPr id="524" name="テキスト ボックス 523"/>
        <xdr:cNvSpPr txBox="1"/>
      </xdr:nvSpPr>
      <xdr:spPr>
        <a:xfrm>
          <a:off x="13436111" y="580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25,019</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49535</xdr:rowOff>
    </xdr:from>
    <xdr:to>
      <xdr:col>18</xdr:col>
      <xdr:colOff>492125</xdr:colOff>
      <xdr:row>35</xdr:row>
      <xdr:rowOff>151135</xdr:rowOff>
    </xdr:to>
    <xdr:sp macro="" textlink="">
      <xdr:nvSpPr>
        <xdr:cNvPr id="525" name="フローチャート : 判断 524"/>
        <xdr:cNvSpPr/>
      </xdr:nvSpPr>
      <xdr:spPr>
        <a:xfrm>
          <a:off x="12763500" y="605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167662</xdr:rowOff>
    </xdr:from>
    <xdr:ext cx="534377" cy="259045"/>
    <xdr:sp macro="" textlink="">
      <xdr:nvSpPr>
        <xdr:cNvPr id="526" name="テキスト ボックス 525"/>
        <xdr:cNvSpPr txBox="1"/>
      </xdr:nvSpPr>
      <xdr:spPr>
        <a:xfrm>
          <a:off x="12547111" y="582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24,222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40825</xdr:rowOff>
    </xdr:from>
    <xdr:to>
      <xdr:col>23</xdr:col>
      <xdr:colOff>568325</xdr:colOff>
      <xdr:row>35</xdr:row>
      <xdr:rowOff>142425</xdr:rowOff>
    </xdr:to>
    <xdr:sp macro="" textlink="">
      <xdr:nvSpPr>
        <xdr:cNvPr id="532" name="円/楕円 531"/>
        <xdr:cNvSpPr/>
      </xdr:nvSpPr>
      <xdr:spPr>
        <a:xfrm>
          <a:off x="16268700" y="604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19252</xdr:rowOff>
    </xdr:from>
    <xdr:ext cx="534377" cy="259045"/>
    <xdr:sp macro="" textlink="">
      <xdr:nvSpPr>
        <xdr:cNvPr id="533" name="消防費該当値テキスト"/>
        <xdr:cNvSpPr txBox="1"/>
      </xdr:nvSpPr>
      <xdr:spPr>
        <a:xfrm>
          <a:off x="16370300" y="602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24,603</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38334</xdr:rowOff>
    </xdr:from>
    <xdr:to>
      <xdr:col>22</xdr:col>
      <xdr:colOff>415925</xdr:colOff>
      <xdr:row>35</xdr:row>
      <xdr:rowOff>139934</xdr:rowOff>
    </xdr:to>
    <xdr:sp macro="" textlink="">
      <xdr:nvSpPr>
        <xdr:cNvPr id="534" name="円/楕円 533"/>
        <xdr:cNvSpPr/>
      </xdr:nvSpPr>
      <xdr:spPr>
        <a:xfrm>
          <a:off x="15430500" y="603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131061</xdr:rowOff>
    </xdr:from>
    <xdr:ext cx="534377" cy="259045"/>
    <xdr:sp macro="" textlink="">
      <xdr:nvSpPr>
        <xdr:cNvPr id="535" name="テキスト ボックス 534"/>
        <xdr:cNvSpPr txBox="1"/>
      </xdr:nvSpPr>
      <xdr:spPr>
        <a:xfrm>
          <a:off x="15214111" y="613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24,712</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61194</xdr:rowOff>
    </xdr:from>
    <xdr:to>
      <xdr:col>21</xdr:col>
      <xdr:colOff>212725</xdr:colOff>
      <xdr:row>35</xdr:row>
      <xdr:rowOff>162794</xdr:rowOff>
    </xdr:to>
    <xdr:sp macro="" textlink="">
      <xdr:nvSpPr>
        <xdr:cNvPr id="536" name="円/楕円 535"/>
        <xdr:cNvSpPr/>
      </xdr:nvSpPr>
      <xdr:spPr>
        <a:xfrm>
          <a:off x="14541500" y="606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153921</xdr:rowOff>
    </xdr:from>
    <xdr:ext cx="534377" cy="259045"/>
    <xdr:sp macro="" textlink="">
      <xdr:nvSpPr>
        <xdr:cNvPr id="537" name="テキスト ボックス 536"/>
        <xdr:cNvSpPr txBox="1"/>
      </xdr:nvSpPr>
      <xdr:spPr>
        <a:xfrm>
          <a:off x="14325111" y="615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23,712</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105794</xdr:rowOff>
    </xdr:from>
    <xdr:to>
      <xdr:col>20</xdr:col>
      <xdr:colOff>9525</xdr:colOff>
      <xdr:row>36</xdr:row>
      <xdr:rowOff>35944</xdr:rowOff>
    </xdr:to>
    <xdr:sp macro="" textlink="">
      <xdr:nvSpPr>
        <xdr:cNvPr id="538" name="円/楕円 537"/>
        <xdr:cNvSpPr/>
      </xdr:nvSpPr>
      <xdr:spPr>
        <a:xfrm>
          <a:off x="13652500" y="610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27071</xdr:rowOff>
    </xdr:from>
    <xdr:ext cx="534377" cy="259045"/>
    <xdr:sp macro="" textlink="">
      <xdr:nvSpPr>
        <xdr:cNvPr id="539" name="テキスト ボックス 538"/>
        <xdr:cNvSpPr txBox="1"/>
      </xdr:nvSpPr>
      <xdr:spPr>
        <a:xfrm>
          <a:off x="13436111" y="619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21,761</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79802</xdr:rowOff>
    </xdr:from>
    <xdr:to>
      <xdr:col>18</xdr:col>
      <xdr:colOff>492125</xdr:colOff>
      <xdr:row>36</xdr:row>
      <xdr:rowOff>9952</xdr:rowOff>
    </xdr:to>
    <xdr:sp macro="" textlink="">
      <xdr:nvSpPr>
        <xdr:cNvPr id="540" name="円/楕円 539"/>
        <xdr:cNvSpPr/>
      </xdr:nvSpPr>
      <xdr:spPr>
        <a:xfrm>
          <a:off x="12763500" y="608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1079</xdr:rowOff>
    </xdr:from>
    <xdr:ext cx="534377" cy="259045"/>
    <xdr:sp macro="" textlink="">
      <xdr:nvSpPr>
        <xdr:cNvPr id="541" name="テキスト ボックス 540"/>
        <xdr:cNvSpPr txBox="1"/>
      </xdr:nvSpPr>
      <xdr:spPr>
        <a:xfrm>
          <a:off x="12547111" y="617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22,898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4" name="テキスト ボックス 55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6" name="テキスト ボックス 55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8" name="テキスト ボックス 55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0" name="テキスト ボックス 559"/>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2" name="テキスト ボックス 56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4" name="テキスト ボックス 56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120345</xdr:rowOff>
    </xdr:from>
    <xdr:to>
      <xdr:col>23</xdr:col>
      <xdr:colOff>516889</xdr:colOff>
      <xdr:row>59</xdr:row>
      <xdr:rowOff>128804</xdr:rowOff>
    </xdr:to>
    <xdr:cxnSp macro="">
      <xdr:nvCxnSpPr>
        <xdr:cNvPr id="568" name="直線コネクタ 567"/>
        <xdr:cNvCxnSpPr/>
      </xdr:nvCxnSpPr>
      <xdr:spPr>
        <a:xfrm flipV="1">
          <a:off x="16317595" y="8692845"/>
          <a:ext cx="1269" cy="1551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132631</xdr:rowOff>
    </xdr:from>
    <xdr:ext cx="534377" cy="259045"/>
    <xdr:sp macro="" textlink="">
      <xdr:nvSpPr>
        <xdr:cNvPr id="569" name="教育費最小値テキスト"/>
        <xdr:cNvSpPr txBox="1"/>
      </xdr:nvSpPr>
      <xdr:spPr>
        <a:xfrm>
          <a:off x="16370300" y="1024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27,251</a:t>
          </a:r>
          <a:endParaRPr kumimoji="1" lang="ja-JP" altLang="en-US" sz="1000" b="1">
            <a:latin typeface="ＭＳ Ｐゴシック"/>
          </a:endParaRPr>
        </a:p>
      </xdr:txBody>
    </xdr:sp>
    <xdr:clientData/>
  </xdr:oneCellAnchor>
  <xdr:twoCellAnchor>
    <xdr:from>
      <xdr:col>23</xdr:col>
      <xdr:colOff>428625</xdr:colOff>
      <xdr:row>59</xdr:row>
      <xdr:rowOff>128804</xdr:rowOff>
    </xdr:from>
    <xdr:to>
      <xdr:col>23</xdr:col>
      <xdr:colOff>606425</xdr:colOff>
      <xdr:row>59</xdr:row>
      <xdr:rowOff>128804</xdr:rowOff>
    </xdr:to>
    <xdr:cxnSp macro="">
      <xdr:nvCxnSpPr>
        <xdr:cNvPr id="570" name="直線コネクタ 569"/>
        <xdr:cNvCxnSpPr/>
      </xdr:nvCxnSpPr>
      <xdr:spPr>
        <a:xfrm>
          <a:off x="16230600" y="1024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67022</xdr:rowOff>
    </xdr:from>
    <xdr:ext cx="599010" cy="259045"/>
    <xdr:sp macro="" textlink="">
      <xdr:nvSpPr>
        <xdr:cNvPr id="571" name="教育費最大値テキスト"/>
        <xdr:cNvSpPr txBox="1"/>
      </xdr:nvSpPr>
      <xdr:spPr>
        <a:xfrm>
          <a:off x="16370300" y="8468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169,778</a:t>
          </a:r>
          <a:endParaRPr kumimoji="1" lang="ja-JP" altLang="en-US" sz="1000" b="1">
            <a:latin typeface="ＭＳ Ｐゴシック"/>
          </a:endParaRPr>
        </a:p>
      </xdr:txBody>
    </xdr:sp>
    <xdr:clientData/>
  </xdr:oneCellAnchor>
  <xdr:twoCellAnchor>
    <xdr:from>
      <xdr:col>23</xdr:col>
      <xdr:colOff>428625</xdr:colOff>
      <xdr:row>50</xdr:row>
      <xdr:rowOff>120345</xdr:rowOff>
    </xdr:from>
    <xdr:to>
      <xdr:col>23</xdr:col>
      <xdr:colOff>606425</xdr:colOff>
      <xdr:row>50</xdr:row>
      <xdr:rowOff>120345</xdr:rowOff>
    </xdr:to>
    <xdr:cxnSp macro="">
      <xdr:nvCxnSpPr>
        <xdr:cNvPr id="572" name="直線コネクタ 571"/>
        <xdr:cNvCxnSpPr/>
      </xdr:nvCxnSpPr>
      <xdr:spPr>
        <a:xfrm>
          <a:off x="16230600" y="869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124482</xdr:rowOff>
    </xdr:from>
    <xdr:to>
      <xdr:col>23</xdr:col>
      <xdr:colOff>517525</xdr:colOff>
      <xdr:row>58</xdr:row>
      <xdr:rowOff>3520</xdr:rowOff>
    </xdr:to>
    <xdr:cxnSp macro="">
      <xdr:nvCxnSpPr>
        <xdr:cNvPr id="573" name="直線コネクタ 572"/>
        <xdr:cNvCxnSpPr/>
      </xdr:nvCxnSpPr>
      <xdr:spPr>
        <a:xfrm flipV="1">
          <a:off x="15481300" y="9897132"/>
          <a:ext cx="838200" cy="5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36361</xdr:rowOff>
    </xdr:from>
    <xdr:ext cx="534377" cy="259045"/>
    <xdr:sp macro="" textlink="">
      <xdr:nvSpPr>
        <xdr:cNvPr id="574" name="教育費平均値テキスト"/>
        <xdr:cNvSpPr txBox="1"/>
      </xdr:nvSpPr>
      <xdr:spPr>
        <a:xfrm>
          <a:off x="16370300" y="96375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64,678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13484</xdr:rowOff>
    </xdr:from>
    <xdr:to>
      <xdr:col>23</xdr:col>
      <xdr:colOff>568325</xdr:colOff>
      <xdr:row>57</xdr:row>
      <xdr:rowOff>115084</xdr:rowOff>
    </xdr:to>
    <xdr:sp macro="" textlink="">
      <xdr:nvSpPr>
        <xdr:cNvPr id="575" name="フローチャート : 判断 574"/>
        <xdr:cNvSpPr/>
      </xdr:nvSpPr>
      <xdr:spPr>
        <a:xfrm>
          <a:off x="16268700" y="97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3520</xdr:rowOff>
    </xdr:from>
    <xdr:to>
      <xdr:col>22</xdr:col>
      <xdr:colOff>365125</xdr:colOff>
      <xdr:row>58</xdr:row>
      <xdr:rowOff>127095</xdr:rowOff>
    </xdr:to>
    <xdr:cxnSp macro="">
      <xdr:nvCxnSpPr>
        <xdr:cNvPr id="576" name="直線コネクタ 575"/>
        <xdr:cNvCxnSpPr/>
      </xdr:nvCxnSpPr>
      <xdr:spPr>
        <a:xfrm flipV="1">
          <a:off x="14592300" y="9947620"/>
          <a:ext cx="889000" cy="12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50724</xdr:rowOff>
    </xdr:from>
    <xdr:to>
      <xdr:col>22</xdr:col>
      <xdr:colOff>415925</xdr:colOff>
      <xdr:row>57</xdr:row>
      <xdr:rowOff>152324</xdr:rowOff>
    </xdr:to>
    <xdr:sp macro="" textlink="">
      <xdr:nvSpPr>
        <xdr:cNvPr id="577" name="フローチャート : 判断 576"/>
        <xdr:cNvSpPr/>
      </xdr:nvSpPr>
      <xdr:spPr>
        <a:xfrm>
          <a:off x="15430500" y="982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168851</xdr:rowOff>
    </xdr:from>
    <xdr:ext cx="534377" cy="259045"/>
    <xdr:sp macro="" textlink="">
      <xdr:nvSpPr>
        <xdr:cNvPr id="578" name="テキスト ボックス 577"/>
        <xdr:cNvSpPr txBox="1"/>
      </xdr:nvSpPr>
      <xdr:spPr>
        <a:xfrm>
          <a:off x="15214111" y="959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61,257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127095</xdr:rowOff>
    </xdr:from>
    <xdr:to>
      <xdr:col>21</xdr:col>
      <xdr:colOff>161925</xdr:colOff>
      <xdr:row>58</xdr:row>
      <xdr:rowOff>142791</xdr:rowOff>
    </xdr:to>
    <xdr:cxnSp macro="">
      <xdr:nvCxnSpPr>
        <xdr:cNvPr id="579" name="直線コネクタ 578"/>
        <xdr:cNvCxnSpPr/>
      </xdr:nvCxnSpPr>
      <xdr:spPr>
        <a:xfrm flipV="1">
          <a:off x="13703300" y="10071195"/>
          <a:ext cx="889000" cy="1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13767</xdr:rowOff>
    </xdr:from>
    <xdr:to>
      <xdr:col>21</xdr:col>
      <xdr:colOff>212725</xdr:colOff>
      <xdr:row>57</xdr:row>
      <xdr:rowOff>115367</xdr:rowOff>
    </xdr:to>
    <xdr:sp macro="" textlink="">
      <xdr:nvSpPr>
        <xdr:cNvPr id="580" name="フローチャート : 判断 579"/>
        <xdr:cNvSpPr/>
      </xdr:nvSpPr>
      <xdr:spPr>
        <a:xfrm>
          <a:off x="14541500" y="978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131894</xdr:rowOff>
    </xdr:from>
    <xdr:ext cx="534377" cy="259045"/>
    <xdr:sp macro="" textlink="">
      <xdr:nvSpPr>
        <xdr:cNvPr id="581" name="テキスト ボックス 580"/>
        <xdr:cNvSpPr txBox="1"/>
      </xdr:nvSpPr>
      <xdr:spPr>
        <a:xfrm>
          <a:off x="14325111" y="956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132396</xdr:rowOff>
    </xdr:from>
    <xdr:to>
      <xdr:col>19</xdr:col>
      <xdr:colOff>644525</xdr:colOff>
      <xdr:row>58</xdr:row>
      <xdr:rowOff>142791</xdr:rowOff>
    </xdr:to>
    <xdr:cxnSp macro="">
      <xdr:nvCxnSpPr>
        <xdr:cNvPr id="582" name="直線コネクタ 581"/>
        <xdr:cNvCxnSpPr/>
      </xdr:nvCxnSpPr>
      <xdr:spPr>
        <a:xfrm>
          <a:off x="12814300" y="10076496"/>
          <a:ext cx="889000" cy="1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111281</xdr:rowOff>
    </xdr:from>
    <xdr:to>
      <xdr:col>20</xdr:col>
      <xdr:colOff>9525</xdr:colOff>
      <xdr:row>57</xdr:row>
      <xdr:rowOff>41431</xdr:rowOff>
    </xdr:to>
    <xdr:sp macro="" textlink="">
      <xdr:nvSpPr>
        <xdr:cNvPr id="583" name="フローチャート : 判断 582"/>
        <xdr:cNvSpPr/>
      </xdr:nvSpPr>
      <xdr:spPr>
        <a:xfrm>
          <a:off x="13652500" y="971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57958</xdr:rowOff>
    </xdr:from>
    <xdr:ext cx="534377" cy="259045"/>
    <xdr:sp macro="" textlink="">
      <xdr:nvSpPr>
        <xdr:cNvPr id="584" name="テキスト ボックス 583"/>
        <xdr:cNvSpPr txBox="1"/>
      </xdr:nvSpPr>
      <xdr:spPr>
        <a:xfrm>
          <a:off x="13436111" y="94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71,444</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87234</xdr:rowOff>
    </xdr:from>
    <xdr:to>
      <xdr:col>18</xdr:col>
      <xdr:colOff>492125</xdr:colOff>
      <xdr:row>58</xdr:row>
      <xdr:rowOff>17384</xdr:rowOff>
    </xdr:to>
    <xdr:sp macro="" textlink="">
      <xdr:nvSpPr>
        <xdr:cNvPr id="585" name="フローチャート : 判断 584"/>
        <xdr:cNvSpPr/>
      </xdr:nvSpPr>
      <xdr:spPr>
        <a:xfrm>
          <a:off x="12763500" y="985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33911</xdr:rowOff>
    </xdr:from>
    <xdr:ext cx="534377" cy="259045"/>
    <xdr:sp macro="" textlink="">
      <xdr:nvSpPr>
        <xdr:cNvPr id="586" name="テキスト ボックス 585"/>
        <xdr:cNvSpPr txBox="1"/>
      </xdr:nvSpPr>
      <xdr:spPr>
        <a:xfrm>
          <a:off x="12547111" y="963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73682</xdr:rowOff>
    </xdr:from>
    <xdr:to>
      <xdr:col>23</xdr:col>
      <xdr:colOff>568325</xdr:colOff>
      <xdr:row>58</xdr:row>
      <xdr:rowOff>3832</xdr:rowOff>
    </xdr:to>
    <xdr:sp macro="" textlink="">
      <xdr:nvSpPr>
        <xdr:cNvPr id="592" name="円/楕円 591"/>
        <xdr:cNvSpPr/>
      </xdr:nvSpPr>
      <xdr:spPr>
        <a:xfrm>
          <a:off x="16268700" y="984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52109</xdr:rowOff>
    </xdr:from>
    <xdr:ext cx="534377" cy="259045"/>
    <xdr:sp macro="" textlink="">
      <xdr:nvSpPr>
        <xdr:cNvPr id="593" name="教育費該当値テキスト"/>
        <xdr:cNvSpPr txBox="1"/>
      </xdr:nvSpPr>
      <xdr:spPr>
        <a:xfrm>
          <a:off x="16370300" y="982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59,148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124170</xdr:rowOff>
    </xdr:from>
    <xdr:to>
      <xdr:col>22</xdr:col>
      <xdr:colOff>415925</xdr:colOff>
      <xdr:row>58</xdr:row>
      <xdr:rowOff>54320</xdr:rowOff>
    </xdr:to>
    <xdr:sp macro="" textlink="">
      <xdr:nvSpPr>
        <xdr:cNvPr id="594" name="円/楕円 593"/>
        <xdr:cNvSpPr/>
      </xdr:nvSpPr>
      <xdr:spPr>
        <a:xfrm>
          <a:off x="15430500" y="989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45447</xdr:rowOff>
    </xdr:from>
    <xdr:ext cx="534377" cy="259045"/>
    <xdr:sp macro="" textlink="">
      <xdr:nvSpPr>
        <xdr:cNvPr id="595" name="テキスト ボックス 594"/>
        <xdr:cNvSpPr txBox="1"/>
      </xdr:nvSpPr>
      <xdr:spPr>
        <a:xfrm>
          <a:off x="15214111" y="998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54,510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76295</xdr:rowOff>
    </xdr:from>
    <xdr:to>
      <xdr:col>21</xdr:col>
      <xdr:colOff>212725</xdr:colOff>
      <xdr:row>59</xdr:row>
      <xdr:rowOff>6445</xdr:rowOff>
    </xdr:to>
    <xdr:sp macro="" textlink="">
      <xdr:nvSpPr>
        <xdr:cNvPr id="596" name="円/楕円 595"/>
        <xdr:cNvSpPr/>
      </xdr:nvSpPr>
      <xdr:spPr>
        <a:xfrm>
          <a:off x="14541500" y="1002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169022</xdr:rowOff>
    </xdr:from>
    <xdr:ext cx="534377" cy="259045"/>
    <xdr:sp macro="" textlink="">
      <xdr:nvSpPr>
        <xdr:cNvPr id="597" name="テキスト ボックス 596"/>
        <xdr:cNvSpPr txBox="1"/>
      </xdr:nvSpPr>
      <xdr:spPr>
        <a:xfrm>
          <a:off x="14325111" y="1011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43,158</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91991</xdr:rowOff>
    </xdr:from>
    <xdr:to>
      <xdr:col>20</xdr:col>
      <xdr:colOff>9525</xdr:colOff>
      <xdr:row>59</xdr:row>
      <xdr:rowOff>22141</xdr:rowOff>
    </xdr:to>
    <xdr:sp macro="" textlink="">
      <xdr:nvSpPr>
        <xdr:cNvPr id="598" name="円/楕円 597"/>
        <xdr:cNvSpPr/>
      </xdr:nvSpPr>
      <xdr:spPr>
        <a:xfrm>
          <a:off x="13652500" y="1003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13268</xdr:rowOff>
    </xdr:from>
    <xdr:ext cx="534377" cy="259045"/>
    <xdr:sp macro="" textlink="">
      <xdr:nvSpPr>
        <xdr:cNvPr id="599" name="テキスト ボックス 598"/>
        <xdr:cNvSpPr txBox="1"/>
      </xdr:nvSpPr>
      <xdr:spPr>
        <a:xfrm>
          <a:off x="13436111" y="1012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41,716</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81596</xdr:rowOff>
    </xdr:from>
    <xdr:to>
      <xdr:col>18</xdr:col>
      <xdr:colOff>492125</xdr:colOff>
      <xdr:row>59</xdr:row>
      <xdr:rowOff>11746</xdr:rowOff>
    </xdr:to>
    <xdr:sp macro="" textlink="">
      <xdr:nvSpPr>
        <xdr:cNvPr id="600" name="円/楕円 599"/>
        <xdr:cNvSpPr/>
      </xdr:nvSpPr>
      <xdr:spPr>
        <a:xfrm>
          <a:off x="12763500" y="1002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2873</xdr:rowOff>
    </xdr:from>
    <xdr:ext cx="534377" cy="259045"/>
    <xdr:sp macro="" textlink="">
      <xdr:nvSpPr>
        <xdr:cNvPr id="601" name="テキスト ボックス 600"/>
        <xdr:cNvSpPr txBox="1"/>
      </xdr:nvSpPr>
      <xdr:spPr>
        <a:xfrm>
          <a:off x="12547111" y="1011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42,671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15" name="テキスト ボックス 61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17" name="テキスト ボックス 61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19" name="テキスト ボックス 61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13012</xdr:rowOff>
    </xdr:from>
    <xdr:to>
      <xdr:col>23</xdr:col>
      <xdr:colOff>516889</xdr:colOff>
      <xdr:row>79</xdr:row>
      <xdr:rowOff>98879</xdr:rowOff>
    </xdr:to>
    <xdr:cxnSp macro="">
      <xdr:nvCxnSpPr>
        <xdr:cNvPr id="627" name="直線コネクタ 626"/>
        <xdr:cNvCxnSpPr/>
      </xdr:nvCxnSpPr>
      <xdr:spPr>
        <a:xfrm flipV="1">
          <a:off x="16317595" y="12014512"/>
          <a:ext cx="1269" cy="1628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104379</xdr:rowOff>
    </xdr:from>
    <xdr:ext cx="249299" cy="259045"/>
    <xdr:sp macro="" textlink="">
      <xdr:nvSpPr>
        <xdr:cNvPr id="628" name="災害復旧費最小値テキスト"/>
        <xdr:cNvSpPr txBox="1"/>
      </xdr:nvSpPr>
      <xdr:spPr>
        <a:xfrm>
          <a:off x="16370300" y="136489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29" name="直線コネクタ 62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131139</xdr:rowOff>
    </xdr:from>
    <xdr:ext cx="599010" cy="259045"/>
    <xdr:sp macro="" textlink="">
      <xdr:nvSpPr>
        <xdr:cNvPr id="630" name="災害復旧費最大値テキスト"/>
        <xdr:cNvSpPr txBox="1"/>
      </xdr:nvSpPr>
      <xdr:spPr>
        <a:xfrm>
          <a:off x="16370300" y="11789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149,638</a:t>
          </a:r>
          <a:endParaRPr kumimoji="1" lang="ja-JP" altLang="en-US" sz="1000" b="1">
            <a:latin typeface="ＭＳ Ｐゴシック"/>
          </a:endParaRPr>
        </a:p>
      </xdr:txBody>
    </xdr:sp>
    <xdr:clientData/>
  </xdr:oneCellAnchor>
  <xdr:twoCellAnchor>
    <xdr:from>
      <xdr:col>23</xdr:col>
      <xdr:colOff>428625</xdr:colOff>
      <xdr:row>70</xdr:row>
      <xdr:rowOff>13012</xdr:rowOff>
    </xdr:from>
    <xdr:to>
      <xdr:col>23</xdr:col>
      <xdr:colOff>606425</xdr:colOff>
      <xdr:row>70</xdr:row>
      <xdr:rowOff>13012</xdr:rowOff>
    </xdr:to>
    <xdr:cxnSp macro="">
      <xdr:nvCxnSpPr>
        <xdr:cNvPr id="631" name="直線コネクタ 630"/>
        <xdr:cNvCxnSpPr/>
      </xdr:nvCxnSpPr>
      <xdr:spPr>
        <a:xfrm>
          <a:off x="16230600" y="1201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85500</xdr:rowOff>
    </xdr:from>
    <xdr:to>
      <xdr:col>23</xdr:col>
      <xdr:colOff>517525</xdr:colOff>
      <xdr:row>79</xdr:row>
      <xdr:rowOff>92717</xdr:rowOff>
    </xdr:to>
    <xdr:cxnSp macro="">
      <xdr:nvCxnSpPr>
        <xdr:cNvPr id="632" name="直線コネクタ 631"/>
        <xdr:cNvCxnSpPr/>
      </xdr:nvCxnSpPr>
      <xdr:spPr>
        <a:xfrm flipV="1">
          <a:off x="15481300" y="13630050"/>
          <a:ext cx="838200" cy="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21829</xdr:rowOff>
    </xdr:from>
    <xdr:ext cx="469744" cy="259045"/>
    <xdr:sp macro="" textlink="">
      <xdr:nvSpPr>
        <xdr:cNvPr id="633" name="災害復旧費平均値テキスト"/>
        <xdr:cNvSpPr txBox="1"/>
      </xdr:nvSpPr>
      <xdr:spPr>
        <a:xfrm>
          <a:off x="16370300" y="133949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170402</xdr:rowOff>
    </xdr:from>
    <xdr:to>
      <xdr:col>23</xdr:col>
      <xdr:colOff>568325</xdr:colOff>
      <xdr:row>79</xdr:row>
      <xdr:rowOff>100552</xdr:rowOff>
    </xdr:to>
    <xdr:sp macro="" textlink="">
      <xdr:nvSpPr>
        <xdr:cNvPr id="634" name="フローチャート : 判断 633"/>
        <xdr:cNvSpPr/>
      </xdr:nvSpPr>
      <xdr:spPr>
        <a:xfrm>
          <a:off x="16268700" y="1354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43535</xdr:rowOff>
    </xdr:from>
    <xdr:to>
      <xdr:col>22</xdr:col>
      <xdr:colOff>365125</xdr:colOff>
      <xdr:row>79</xdr:row>
      <xdr:rowOff>92717</xdr:rowOff>
    </xdr:to>
    <xdr:cxnSp macro="">
      <xdr:nvCxnSpPr>
        <xdr:cNvPr id="635" name="直線コネクタ 634"/>
        <xdr:cNvCxnSpPr/>
      </xdr:nvCxnSpPr>
      <xdr:spPr>
        <a:xfrm>
          <a:off x="14592300" y="13588085"/>
          <a:ext cx="889000" cy="4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1400</xdr:rowOff>
    </xdr:from>
    <xdr:to>
      <xdr:col>22</xdr:col>
      <xdr:colOff>415925</xdr:colOff>
      <xdr:row>79</xdr:row>
      <xdr:rowOff>103000</xdr:rowOff>
    </xdr:to>
    <xdr:sp macro="" textlink="">
      <xdr:nvSpPr>
        <xdr:cNvPr id="636" name="フローチャート : 判断 635"/>
        <xdr:cNvSpPr/>
      </xdr:nvSpPr>
      <xdr:spPr>
        <a:xfrm>
          <a:off x="15430500" y="1354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119527</xdr:rowOff>
    </xdr:from>
    <xdr:ext cx="469744" cy="259045"/>
    <xdr:sp macro="" textlink="">
      <xdr:nvSpPr>
        <xdr:cNvPr id="637" name="テキスト ボックス 636"/>
        <xdr:cNvSpPr txBox="1"/>
      </xdr:nvSpPr>
      <xdr:spPr>
        <a:xfrm>
          <a:off x="15246427" y="1332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170909</xdr:rowOff>
    </xdr:from>
    <xdr:to>
      <xdr:col>21</xdr:col>
      <xdr:colOff>161925</xdr:colOff>
      <xdr:row>79</xdr:row>
      <xdr:rowOff>43535</xdr:rowOff>
    </xdr:to>
    <xdr:cxnSp macro="">
      <xdr:nvCxnSpPr>
        <xdr:cNvPr id="638" name="直線コネクタ 637"/>
        <xdr:cNvCxnSpPr/>
      </xdr:nvCxnSpPr>
      <xdr:spPr>
        <a:xfrm>
          <a:off x="13703300" y="13544009"/>
          <a:ext cx="889000" cy="4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136275</xdr:rowOff>
    </xdr:from>
    <xdr:to>
      <xdr:col>21</xdr:col>
      <xdr:colOff>212725</xdr:colOff>
      <xdr:row>79</xdr:row>
      <xdr:rowOff>66425</xdr:rowOff>
    </xdr:to>
    <xdr:sp macro="" textlink="">
      <xdr:nvSpPr>
        <xdr:cNvPr id="639" name="フローチャート : 判断 638"/>
        <xdr:cNvSpPr/>
      </xdr:nvSpPr>
      <xdr:spPr>
        <a:xfrm>
          <a:off x="14541500" y="1350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82952</xdr:rowOff>
    </xdr:from>
    <xdr:ext cx="469744" cy="259045"/>
    <xdr:sp macro="" textlink="">
      <xdr:nvSpPr>
        <xdr:cNvPr id="640" name="テキスト ボックス 639"/>
        <xdr:cNvSpPr txBox="1"/>
      </xdr:nvSpPr>
      <xdr:spPr>
        <a:xfrm>
          <a:off x="14357427" y="1328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170909</xdr:rowOff>
    </xdr:from>
    <xdr:to>
      <xdr:col>19</xdr:col>
      <xdr:colOff>644525</xdr:colOff>
      <xdr:row>79</xdr:row>
      <xdr:rowOff>35241</xdr:rowOff>
    </xdr:to>
    <xdr:cxnSp macro="">
      <xdr:nvCxnSpPr>
        <xdr:cNvPr id="641" name="直線コネクタ 640"/>
        <xdr:cNvCxnSpPr/>
      </xdr:nvCxnSpPr>
      <xdr:spPr>
        <a:xfrm flipV="1">
          <a:off x="12814300" y="13544009"/>
          <a:ext cx="889000" cy="3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140390</xdr:rowOff>
    </xdr:from>
    <xdr:to>
      <xdr:col>20</xdr:col>
      <xdr:colOff>9525</xdr:colOff>
      <xdr:row>79</xdr:row>
      <xdr:rowOff>70540</xdr:rowOff>
    </xdr:to>
    <xdr:sp macro="" textlink="">
      <xdr:nvSpPr>
        <xdr:cNvPr id="642" name="フローチャート : 判断 641"/>
        <xdr:cNvSpPr/>
      </xdr:nvSpPr>
      <xdr:spPr>
        <a:xfrm>
          <a:off x="13652500" y="1351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61667</xdr:rowOff>
    </xdr:from>
    <xdr:ext cx="469744" cy="259045"/>
    <xdr:sp macro="" textlink="">
      <xdr:nvSpPr>
        <xdr:cNvPr id="643" name="テキスト ボックス 642"/>
        <xdr:cNvSpPr txBox="1"/>
      </xdr:nvSpPr>
      <xdr:spPr>
        <a:xfrm>
          <a:off x="13468427" y="1360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124561</xdr:rowOff>
    </xdr:from>
    <xdr:to>
      <xdr:col>18</xdr:col>
      <xdr:colOff>492125</xdr:colOff>
      <xdr:row>79</xdr:row>
      <xdr:rowOff>54711</xdr:rowOff>
    </xdr:to>
    <xdr:sp macro="" textlink="">
      <xdr:nvSpPr>
        <xdr:cNvPr id="644" name="フローチャート : 判断 643"/>
        <xdr:cNvSpPr/>
      </xdr:nvSpPr>
      <xdr:spPr>
        <a:xfrm>
          <a:off x="12763500" y="134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71238</xdr:rowOff>
    </xdr:from>
    <xdr:ext cx="469744" cy="259045"/>
    <xdr:sp macro="" textlink="">
      <xdr:nvSpPr>
        <xdr:cNvPr id="645" name="テキスト ボックス 644"/>
        <xdr:cNvSpPr txBox="1"/>
      </xdr:nvSpPr>
      <xdr:spPr>
        <a:xfrm>
          <a:off x="12579427" y="132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34700</xdr:rowOff>
    </xdr:from>
    <xdr:to>
      <xdr:col>23</xdr:col>
      <xdr:colOff>568325</xdr:colOff>
      <xdr:row>79</xdr:row>
      <xdr:rowOff>136300</xdr:rowOff>
    </xdr:to>
    <xdr:sp macro="" textlink="">
      <xdr:nvSpPr>
        <xdr:cNvPr id="651" name="円/楕円 650"/>
        <xdr:cNvSpPr/>
      </xdr:nvSpPr>
      <xdr:spPr>
        <a:xfrm>
          <a:off x="16268700" y="1357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148828</xdr:rowOff>
    </xdr:from>
    <xdr:ext cx="469744" cy="259045"/>
    <xdr:sp macro="" textlink="">
      <xdr:nvSpPr>
        <xdr:cNvPr id="652" name="災害復旧費該当値テキスト"/>
        <xdr:cNvSpPr txBox="1"/>
      </xdr:nvSpPr>
      <xdr:spPr>
        <a:xfrm>
          <a:off x="16370300" y="13521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1,229</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41917</xdr:rowOff>
    </xdr:from>
    <xdr:to>
      <xdr:col>22</xdr:col>
      <xdr:colOff>415925</xdr:colOff>
      <xdr:row>79</xdr:row>
      <xdr:rowOff>143517</xdr:rowOff>
    </xdr:to>
    <xdr:sp macro="" textlink="">
      <xdr:nvSpPr>
        <xdr:cNvPr id="653" name="円/楕円 652"/>
        <xdr:cNvSpPr/>
      </xdr:nvSpPr>
      <xdr:spPr>
        <a:xfrm>
          <a:off x="15430500" y="1358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134644</xdr:rowOff>
    </xdr:from>
    <xdr:ext cx="378565" cy="259045"/>
    <xdr:sp macro="" textlink="">
      <xdr:nvSpPr>
        <xdr:cNvPr id="654" name="テキスト ボックス 653"/>
        <xdr:cNvSpPr txBox="1"/>
      </xdr:nvSpPr>
      <xdr:spPr>
        <a:xfrm>
          <a:off x="15292017" y="13679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164185</xdr:rowOff>
    </xdr:from>
    <xdr:to>
      <xdr:col>21</xdr:col>
      <xdr:colOff>212725</xdr:colOff>
      <xdr:row>79</xdr:row>
      <xdr:rowOff>94335</xdr:rowOff>
    </xdr:to>
    <xdr:sp macro="" textlink="">
      <xdr:nvSpPr>
        <xdr:cNvPr id="655" name="円/楕円 654"/>
        <xdr:cNvSpPr/>
      </xdr:nvSpPr>
      <xdr:spPr>
        <a:xfrm>
          <a:off x="14541500" y="1353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85462</xdr:rowOff>
    </xdr:from>
    <xdr:ext cx="469744" cy="259045"/>
    <xdr:sp macro="" textlink="">
      <xdr:nvSpPr>
        <xdr:cNvPr id="656" name="テキスト ボックス 655"/>
        <xdr:cNvSpPr txBox="1"/>
      </xdr:nvSpPr>
      <xdr:spPr>
        <a:xfrm>
          <a:off x="14357427" y="1363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120109</xdr:rowOff>
    </xdr:from>
    <xdr:to>
      <xdr:col>20</xdr:col>
      <xdr:colOff>9525</xdr:colOff>
      <xdr:row>79</xdr:row>
      <xdr:rowOff>50259</xdr:rowOff>
    </xdr:to>
    <xdr:sp macro="" textlink="">
      <xdr:nvSpPr>
        <xdr:cNvPr id="657" name="円/楕円 656"/>
        <xdr:cNvSpPr/>
      </xdr:nvSpPr>
      <xdr:spPr>
        <a:xfrm>
          <a:off x="13652500" y="1349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66786</xdr:rowOff>
    </xdr:from>
    <xdr:ext cx="469744" cy="259045"/>
    <xdr:sp macro="" textlink="">
      <xdr:nvSpPr>
        <xdr:cNvPr id="658" name="テキスト ボックス 657"/>
        <xdr:cNvSpPr txBox="1"/>
      </xdr:nvSpPr>
      <xdr:spPr>
        <a:xfrm>
          <a:off x="13468427" y="13268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155891</xdr:rowOff>
    </xdr:from>
    <xdr:to>
      <xdr:col>18</xdr:col>
      <xdr:colOff>492125</xdr:colOff>
      <xdr:row>79</xdr:row>
      <xdr:rowOff>86041</xdr:rowOff>
    </xdr:to>
    <xdr:sp macro="" textlink="">
      <xdr:nvSpPr>
        <xdr:cNvPr id="659" name="円/楕円 658"/>
        <xdr:cNvSpPr/>
      </xdr:nvSpPr>
      <xdr:spPr>
        <a:xfrm>
          <a:off x="12763500" y="1352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77168</xdr:rowOff>
    </xdr:from>
    <xdr:ext cx="469744" cy="259045"/>
    <xdr:sp macro="" textlink="">
      <xdr:nvSpPr>
        <xdr:cNvPr id="660" name="テキスト ボックス 659"/>
        <xdr:cNvSpPr txBox="1"/>
      </xdr:nvSpPr>
      <xdr:spPr>
        <a:xfrm>
          <a:off x="12579427" y="1362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58,709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1" name="直線コネクタ 67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2" name="テキスト ボックス 67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3" name="直線コネクタ 67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4" name="テキスト ボックス 67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5" name="直線コネクタ 67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6" name="テキスト ボックス 67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7" name="直線コネクタ 67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8" name="テキスト ボックス 67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9" name="直線コネクタ 67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0" name="テキスト ボックス 67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1" name="直線コネクタ 68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2" name="テキスト ボックス 68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29471</xdr:rowOff>
    </xdr:from>
    <xdr:to>
      <xdr:col>23</xdr:col>
      <xdr:colOff>516889</xdr:colOff>
      <xdr:row>98</xdr:row>
      <xdr:rowOff>40106</xdr:rowOff>
    </xdr:to>
    <xdr:cxnSp macro="">
      <xdr:nvCxnSpPr>
        <xdr:cNvPr id="686" name="直線コネクタ 685"/>
        <xdr:cNvCxnSpPr/>
      </xdr:nvCxnSpPr>
      <xdr:spPr>
        <a:xfrm flipV="1">
          <a:off x="16317595" y="15631421"/>
          <a:ext cx="1269" cy="121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43933</xdr:rowOff>
    </xdr:from>
    <xdr:ext cx="534377" cy="259045"/>
    <xdr:sp macro="" textlink="">
      <xdr:nvSpPr>
        <xdr:cNvPr id="687" name="公債費最小値テキスト"/>
        <xdr:cNvSpPr txBox="1"/>
      </xdr:nvSpPr>
      <xdr:spPr>
        <a:xfrm>
          <a:off x="16370300" y="1684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21,149</a:t>
          </a:r>
          <a:endParaRPr kumimoji="1" lang="ja-JP" altLang="en-US" sz="1000" b="1">
            <a:latin typeface="ＭＳ Ｐゴシック"/>
          </a:endParaRPr>
        </a:p>
      </xdr:txBody>
    </xdr:sp>
    <xdr:clientData/>
  </xdr:oneCellAnchor>
  <xdr:twoCellAnchor>
    <xdr:from>
      <xdr:col>23</xdr:col>
      <xdr:colOff>428625</xdr:colOff>
      <xdr:row>98</xdr:row>
      <xdr:rowOff>40106</xdr:rowOff>
    </xdr:from>
    <xdr:to>
      <xdr:col>23</xdr:col>
      <xdr:colOff>606425</xdr:colOff>
      <xdr:row>98</xdr:row>
      <xdr:rowOff>40106</xdr:rowOff>
    </xdr:to>
    <xdr:cxnSp macro="">
      <xdr:nvCxnSpPr>
        <xdr:cNvPr id="688" name="直線コネクタ 687"/>
        <xdr:cNvCxnSpPr/>
      </xdr:nvCxnSpPr>
      <xdr:spPr>
        <a:xfrm>
          <a:off x="16230600" y="1684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147598</xdr:rowOff>
    </xdr:from>
    <xdr:ext cx="599010" cy="259045"/>
    <xdr:sp macro="" textlink="">
      <xdr:nvSpPr>
        <xdr:cNvPr id="689" name="公債費最大値テキスト"/>
        <xdr:cNvSpPr txBox="1"/>
      </xdr:nvSpPr>
      <xdr:spPr>
        <a:xfrm>
          <a:off x="16370300" y="15406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132,376</a:t>
          </a:r>
          <a:endParaRPr kumimoji="1" lang="ja-JP" altLang="en-US" sz="1000" b="1">
            <a:latin typeface="ＭＳ Ｐゴシック"/>
          </a:endParaRPr>
        </a:p>
      </xdr:txBody>
    </xdr:sp>
    <xdr:clientData/>
  </xdr:oneCellAnchor>
  <xdr:twoCellAnchor>
    <xdr:from>
      <xdr:col>23</xdr:col>
      <xdr:colOff>428625</xdr:colOff>
      <xdr:row>91</xdr:row>
      <xdr:rowOff>29471</xdr:rowOff>
    </xdr:from>
    <xdr:to>
      <xdr:col>23</xdr:col>
      <xdr:colOff>606425</xdr:colOff>
      <xdr:row>91</xdr:row>
      <xdr:rowOff>29471</xdr:rowOff>
    </xdr:to>
    <xdr:cxnSp macro="">
      <xdr:nvCxnSpPr>
        <xdr:cNvPr id="690" name="直線コネクタ 689"/>
        <xdr:cNvCxnSpPr/>
      </xdr:nvCxnSpPr>
      <xdr:spPr>
        <a:xfrm>
          <a:off x="16230600" y="15631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1570</xdr:rowOff>
    </xdr:from>
    <xdr:to>
      <xdr:col>23</xdr:col>
      <xdr:colOff>517525</xdr:colOff>
      <xdr:row>94</xdr:row>
      <xdr:rowOff>21307</xdr:rowOff>
    </xdr:to>
    <xdr:cxnSp macro="">
      <xdr:nvCxnSpPr>
        <xdr:cNvPr id="691" name="直線コネクタ 690"/>
        <xdr:cNvCxnSpPr/>
      </xdr:nvCxnSpPr>
      <xdr:spPr>
        <a:xfrm>
          <a:off x="15481300" y="15946420"/>
          <a:ext cx="838200" cy="19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50868</xdr:rowOff>
    </xdr:from>
    <xdr:ext cx="534377" cy="259045"/>
    <xdr:sp macro="" textlink="">
      <xdr:nvSpPr>
        <xdr:cNvPr id="692" name="公債費平均値テキスト"/>
        <xdr:cNvSpPr txBox="1"/>
      </xdr:nvSpPr>
      <xdr:spPr>
        <a:xfrm>
          <a:off x="16370300" y="161671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76,512</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72441</xdr:rowOff>
    </xdr:from>
    <xdr:to>
      <xdr:col>23</xdr:col>
      <xdr:colOff>568325</xdr:colOff>
      <xdr:row>95</xdr:row>
      <xdr:rowOff>2591</xdr:rowOff>
    </xdr:to>
    <xdr:sp macro="" textlink="">
      <xdr:nvSpPr>
        <xdr:cNvPr id="693" name="フローチャート : 判断 692"/>
        <xdr:cNvSpPr/>
      </xdr:nvSpPr>
      <xdr:spPr>
        <a:xfrm>
          <a:off x="16268700" y="1618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158314</xdr:rowOff>
    </xdr:from>
    <xdr:to>
      <xdr:col>22</xdr:col>
      <xdr:colOff>365125</xdr:colOff>
      <xdr:row>93</xdr:row>
      <xdr:rowOff>1570</xdr:rowOff>
    </xdr:to>
    <xdr:cxnSp macro="">
      <xdr:nvCxnSpPr>
        <xdr:cNvPr id="694" name="直線コネクタ 693"/>
        <xdr:cNvCxnSpPr/>
      </xdr:nvCxnSpPr>
      <xdr:spPr>
        <a:xfrm>
          <a:off x="14592300" y="15931714"/>
          <a:ext cx="889000" cy="1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34896</xdr:rowOff>
    </xdr:from>
    <xdr:to>
      <xdr:col>22</xdr:col>
      <xdr:colOff>415925</xdr:colOff>
      <xdr:row>94</xdr:row>
      <xdr:rowOff>136496</xdr:rowOff>
    </xdr:to>
    <xdr:sp macro="" textlink="">
      <xdr:nvSpPr>
        <xdr:cNvPr id="695" name="フローチャート : 判断 694"/>
        <xdr:cNvSpPr/>
      </xdr:nvSpPr>
      <xdr:spPr>
        <a:xfrm>
          <a:off x="15430500" y="16151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127623</xdr:rowOff>
    </xdr:from>
    <xdr:ext cx="534377" cy="259045"/>
    <xdr:sp macro="" textlink="">
      <xdr:nvSpPr>
        <xdr:cNvPr id="696" name="テキスト ボックス 695"/>
        <xdr:cNvSpPr txBox="1"/>
      </xdr:nvSpPr>
      <xdr:spPr>
        <a:xfrm>
          <a:off x="15214111" y="1624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79,961</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158314</xdr:rowOff>
    </xdr:from>
    <xdr:to>
      <xdr:col>21</xdr:col>
      <xdr:colOff>161925</xdr:colOff>
      <xdr:row>93</xdr:row>
      <xdr:rowOff>113052</xdr:rowOff>
    </xdr:to>
    <xdr:cxnSp macro="">
      <xdr:nvCxnSpPr>
        <xdr:cNvPr id="697" name="直線コネクタ 696"/>
        <xdr:cNvCxnSpPr/>
      </xdr:nvCxnSpPr>
      <xdr:spPr>
        <a:xfrm flipV="1">
          <a:off x="13703300" y="15931714"/>
          <a:ext cx="889000" cy="12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19090</xdr:rowOff>
    </xdr:from>
    <xdr:to>
      <xdr:col>21</xdr:col>
      <xdr:colOff>212725</xdr:colOff>
      <xdr:row>94</xdr:row>
      <xdr:rowOff>120690</xdr:rowOff>
    </xdr:to>
    <xdr:sp macro="" textlink="">
      <xdr:nvSpPr>
        <xdr:cNvPr id="698" name="フローチャート : 判断 697"/>
        <xdr:cNvSpPr/>
      </xdr:nvSpPr>
      <xdr:spPr>
        <a:xfrm>
          <a:off x="14541500" y="1613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111817</xdr:rowOff>
    </xdr:from>
    <xdr:ext cx="534377" cy="259045"/>
    <xdr:sp macro="" textlink="">
      <xdr:nvSpPr>
        <xdr:cNvPr id="699" name="テキスト ボックス 698"/>
        <xdr:cNvSpPr txBox="1"/>
      </xdr:nvSpPr>
      <xdr:spPr>
        <a:xfrm>
          <a:off x="14325111" y="1622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81,413</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97169</xdr:rowOff>
    </xdr:from>
    <xdr:to>
      <xdr:col>19</xdr:col>
      <xdr:colOff>644525</xdr:colOff>
      <xdr:row>93</xdr:row>
      <xdr:rowOff>113052</xdr:rowOff>
    </xdr:to>
    <xdr:cxnSp macro="">
      <xdr:nvCxnSpPr>
        <xdr:cNvPr id="700" name="直線コネクタ 699"/>
        <xdr:cNvCxnSpPr/>
      </xdr:nvCxnSpPr>
      <xdr:spPr>
        <a:xfrm>
          <a:off x="12814300" y="16042019"/>
          <a:ext cx="889000" cy="1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2783</xdr:rowOff>
    </xdr:from>
    <xdr:to>
      <xdr:col>20</xdr:col>
      <xdr:colOff>9525</xdr:colOff>
      <xdr:row>94</xdr:row>
      <xdr:rowOff>104383</xdr:rowOff>
    </xdr:to>
    <xdr:sp macro="" textlink="">
      <xdr:nvSpPr>
        <xdr:cNvPr id="701" name="フローチャート : 判断 700"/>
        <xdr:cNvSpPr/>
      </xdr:nvSpPr>
      <xdr:spPr>
        <a:xfrm>
          <a:off x="13652500" y="1611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95510</xdr:rowOff>
    </xdr:from>
    <xdr:ext cx="534377" cy="259045"/>
    <xdr:sp macro="" textlink="">
      <xdr:nvSpPr>
        <xdr:cNvPr id="702" name="テキスト ボックス 701"/>
        <xdr:cNvSpPr txBox="1"/>
      </xdr:nvSpPr>
      <xdr:spPr>
        <a:xfrm>
          <a:off x="13436111" y="1621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171152</xdr:rowOff>
    </xdr:from>
    <xdr:to>
      <xdr:col>18</xdr:col>
      <xdr:colOff>492125</xdr:colOff>
      <xdr:row>94</xdr:row>
      <xdr:rowOff>101302</xdr:rowOff>
    </xdr:to>
    <xdr:sp macro="" textlink="">
      <xdr:nvSpPr>
        <xdr:cNvPr id="703" name="フローチャート : 判断 702"/>
        <xdr:cNvSpPr/>
      </xdr:nvSpPr>
      <xdr:spPr>
        <a:xfrm>
          <a:off x="12763500" y="1611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92429</xdr:rowOff>
    </xdr:from>
    <xdr:ext cx="534377" cy="259045"/>
    <xdr:sp macro="" textlink="">
      <xdr:nvSpPr>
        <xdr:cNvPr id="704" name="テキスト ボックス 703"/>
        <xdr:cNvSpPr txBox="1"/>
      </xdr:nvSpPr>
      <xdr:spPr>
        <a:xfrm>
          <a:off x="12547111" y="1620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141957</xdr:rowOff>
    </xdr:from>
    <xdr:to>
      <xdr:col>23</xdr:col>
      <xdr:colOff>568325</xdr:colOff>
      <xdr:row>94</xdr:row>
      <xdr:rowOff>72107</xdr:rowOff>
    </xdr:to>
    <xdr:sp macro="" textlink="">
      <xdr:nvSpPr>
        <xdr:cNvPr id="710" name="円/楕円 709"/>
        <xdr:cNvSpPr/>
      </xdr:nvSpPr>
      <xdr:spPr>
        <a:xfrm>
          <a:off x="16268700" y="1608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164834</xdr:rowOff>
    </xdr:from>
    <xdr:ext cx="534377" cy="259045"/>
    <xdr:sp macro="" textlink="">
      <xdr:nvSpPr>
        <xdr:cNvPr id="711" name="公債費該当値テキスト"/>
        <xdr:cNvSpPr txBox="1"/>
      </xdr:nvSpPr>
      <xdr:spPr>
        <a:xfrm>
          <a:off x="16370300" y="1593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85,876</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122220</xdr:rowOff>
    </xdr:from>
    <xdr:to>
      <xdr:col>22</xdr:col>
      <xdr:colOff>415925</xdr:colOff>
      <xdr:row>93</xdr:row>
      <xdr:rowOff>52370</xdr:rowOff>
    </xdr:to>
    <xdr:sp macro="" textlink="">
      <xdr:nvSpPr>
        <xdr:cNvPr id="712" name="円/楕円 711"/>
        <xdr:cNvSpPr/>
      </xdr:nvSpPr>
      <xdr:spPr>
        <a:xfrm>
          <a:off x="15430500" y="1589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91</xdr:row>
      <xdr:rowOff>68897</xdr:rowOff>
    </xdr:from>
    <xdr:ext cx="599010" cy="259045"/>
    <xdr:sp macro="" textlink="">
      <xdr:nvSpPr>
        <xdr:cNvPr id="713" name="テキスト ボックス 712"/>
        <xdr:cNvSpPr txBox="1"/>
      </xdr:nvSpPr>
      <xdr:spPr>
        <a:xfrm>
          <a:off x="15181794" y="15670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103,439</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107514</xdr:rowOff>
    </xdr:from>
    <xdr:to>
      <xdr:col>21</xdr:col>
      <xdr:colOff>212725</xdr:colOff>
      <xdr:row>93</xdr:row>
      <xdr:rowOff>37664</xdr:rowOff>
    </xdr:to>
    <xdr:sp macro="" textlink="">
      <xdr:nvSpPr>
        <xdr:cNvPr id="714" name="円/楕円 713"/>
        <xdr:cNvSpPr/>
      </xdr:nvSpPr>
      <xdr:spPr>
        <a:xfrm>
          <a:off x="14541500" y="1588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91</xdr:row>
      <xdr:rowOff>54191</xdr:rowOff>
    </xdr:from>
    <xdr:ext cx="599010" cy="259045"/>
    <xdr:sp macro="" textlink="">
      <xdr:nvSpPr>
        <xdr:cNvPr id="715" name="テキスト ボックス 714"/>
        <xdr:cNvSpPr txBox="1"/>
      </xdr:nvSpPr>
      <xdr:spPr>
        <a:xfrm>
          <a:off x="14292794" y="15656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104,790</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62252</xdr:rowOff>
    </xdr:from>
    <xdr:to>
      <xdr:col>20</xdr:col>
      <xdr:colOff>9525</xdr:colOff>
      <xdr:row>93</xdr:row>
      <xdr:rowOff>163852</xdr:rowOff>
    </xdr:to>
    <xdr:sp macro="" textlink="">
      <xdr:nvSpPr>
        <xdr:cNvPr id="716" name="円/楕円 715"/>
        <xdr:cNvSpPr/>
      </xdr:nvSpPr>
      <xdr:spPr>
        <a:xfrm>
          <a:off x="13652500" y="1600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8929</xdr:rowOff>
    </xdr:from>
    <xdr:ext cx="534377" cy="259045"/>
    <xdr:sp macro="" textlink="">
      <xdr:nvSpPr>
        <xdr:cNvPr id="717" name="テキスト ボックス 716"/>
        <xdr:cNvSpPr txBox="1"/>
      </xdr:nvSpPr>
      <xdr:spPr>
        <a:xfrm>
          <a:off x="13436111" y="1578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93,198</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46369</xdr:rowOff>
    </xdr:from>
    <xdr:to>
      <xdr:col>18</xdr:col>
      <xdr:colOff>492125</xdr:colOff>
      <xdr:row>93</xdr:row>
      <xdr:rowOff>147969</xdr:rowOff>
    </xdr:to>
    <xdr:sp macro="" textlink="">
      <xdr:nvSpPr>
        <xdr:cNvPr id="718" name="円/楕円 717"/>
        <xdr:cNvSpPr/>
      </xdr:nvSpPr>
      <xdr:spPr>
        <a:xfrm>
          <a:off x="12763500" y="1599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164496</xdr:rowOff>
    </xdr:from>
    <xdr:ext cx="534377" cy="259045"/>
    <xdr:sp macro="" textlink="">
      <xdr:nvSpPr>
        <xdr:cNvPr id="719" name="テキスト ボックス 718"/>
        <xdr:cNvSpPr txBox="1"/>
      </xdr:nvSpPr>
      <xdr:spPr>
        <a:xfrm>
          <a:off x="12547111" y="1576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94,657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33" name="テキスト ボックス 732"/>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32</xdr:row>
      <xdr:rowOff>111777</xdr:rowOff>
    </xdr:from>
    <xdr:ext cx="377026" cy="259045"/>
    <xdr:sp macro="" textlink="">
      <xdr:nvSpPr>
        <xdr:cNvPr id="735" name="テキスト ボックス 734"/>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168927</xdr:rowOff>
    </xdr:from>
    <xdr:ext cx="377026" cy="259045"/>
    <xdr:sp macro="" textlink="">
      <xdr:nvSpPr>
        <xdr:cNvPr id="737" name="テキスト ボックス 736"/>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39" name="テキスト ボックス 738"/>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9398</xdr:rowOff>
    </xdr:from>
    <xdr:to>
      <xdr:col>32</xdr:col>
      <xdr:colOff>186689</xdr:colOff>
      <xdr:row>38</xdr:row>
      <xdr:rowOff>139700</xdr:rowOff>
    </xdr:to>
    <xdr:cxnSp macro="">
      <xdr:nvCxnSpPr>
        <xdr:cNvPr id="741" name="直線コネクタ 740"/>
        <xdr:cNvCxnSpPr/>
      </xdr:nvCxnSpPr>
      <xdr:spPr>
        <a:xfrm flipV="1">
          <a:off x="22159595" y="5324348"/>
          <a:ext cx="1269"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2"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127525</xdr:rowOff>
    </xdr:from>
    <xdr:ext cx="378565" cy="259045"/>
    <xdr:sp macro="" textlink="">
      <xdr:nvSpPr>
        <xdr:cNvPr id="744" name="諸支出金最大値テキスト"/>
        <xdr:cNvSpPr txBox="1"/>
      </xdr:nvSpPr>
      <xdr:spPr>
        <a:xfrm>
          <a:off x="22212300" y="5099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32</xdr:col>
      <xdr:colOff>98425</xdr:colOff>
      <xdr:row>31</xdr:row>
      <xdr:rowOff>9398</xdr:rowOff>
    </xdr:from>
    <xdr:to>
      <xdr:col>32</xdr:col>
      <xdr:colOff>276225</xdr:colOff>
      <xdr:row>31</xdr:row>
      <xdr:rowOff>9398</xdr:rowOff>
    </xdr:to>
    <xdr:cxnSp macro="">
      <xdr:nvCxnSpPr>
        <xdr:cNvPr id="745" name="直線コネクタ 744"/>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52341</xdr:rowOff>
    </xdr:from>
    <xdr:ext cx="313932" cy="259045"/>
    <xdr:sp macro="" textlink="">
      <xdr:nvSpPr>
        <xdr:cNvPr id="747" name="諸支出金平均値テキスト"/>
        <xdr:cNvSpPr txBox="1"/>
      </xdr:nvSpPr>
      <xdr:spPr>
        <a:xfrm>
          <a:off x="22212300" y="639599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29464</xdr:rowOff>
    </xdr:from>
    <xdr:to>
      <xdr:col>32</xdr:col>
      <xdr:colOff>238125</xdr:colOff>
      <xdr:row>38</xdr:row>
      <xdr:rowOff>131064</xdr:rowOff>
    </xdr:to>
    <xdr:sp macro="" textlink="">
      <xdr:nvSpPr>
        <xdr:cNvPr id="748" name="フローチャート : 判断 747"/>
        <xdr:cNvSpPr/>
      </xdr:nvSpPr>
      <xdr:spPr>
        <a:xfrm>
          <a:off x="22110700" y="654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136906</xdr:rowOff>
    </xdr:from>
    <xdr:to>
      <xdr:col>31</xdr:col>
      <xdr:colOff>85725</xdr:colOff>
      <xdr:row>38</xdr:row>
      <xdr:rowOff>67056</xdr:rowOff>
    </xdr:to>
    <xdr:sp macro="" textlink="">
      <xdr:nvSpPr>
        <xdr:cNvPr id="750" name="フローチャート : 判断 749"/>
        <xdr:cNvSpPr/>
      </xdr:nvSpPr>
      <xdr:spPr>
        <a:xfrm>
          <a:off x="21272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36</xdr:row>
      <xdr:rowOff>83583</xdr:rowOff>
    </xdr:from>
    <xdr:ext cx="313932" cy="259045"/>
    <xdr:sp macro="" textlink="">
      <xdr:nvSpPr>
        <xdr:cNvPr id="751" name="テキスト ボックス 750"/>
        <xdr:cNvSpPr txBox="1"/>
      </xdr:nvSpPr>
      <xdr:spPr>
        <a:xfrm>
          <a:off x="21166333" y="6255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54610</xdr:rowOff>
    </xdr:from>
    <xdr:to>
      <xdr:col>29</xdr:col>
      <xdr:colOff>568325</xdr:colOff>
      <xdr:row>37</xdr:row>
      <xdr:rowOff>156210</xdr:rowOff>
    </xdr:to>
    <xdr:sp macro="" textlink="">
      <xdr:nvSpPr>
        <xdr:cNvPr id="753" name="フローチャート : 判断 752"/>
        <xdr:cNvSpPr/>
      </xdr:nvSpPr>
      <xdr:spPr>
        <a:xfrm>
          <a:off x="2038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36</xdr:row>
      <xdr:rowOff>1287</xdr:rowOff>
    </xdr:from>
    <xdr:ext cx="313932" cy="259045"/>
    <xdr:sp macro="" textlink="">
      <xdr:nvSpPr>
        <xdr:cNvPr id="754" name="テキスト ボックス 753"/>
        <xdr:cNvSpPr txBox="1"/>
      </xdr:nvSpPr>
      <xdr:spPr>
        <a:xfrm>
          <a:off x="20277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30</xdr:row>
      <xdr:rowOff>61468</xdr:rowOff>
    </xdr:from>
    <xdr:to>
      <xdr:col>28</xdr:col>
      <xdr:colOff>365125</xdr:colOff>
      <xdr:row>30</xdr:row>
      <xdr:rowOff>163068</xdr:rowOff>
    </xdr:to>
    <xdr:sp macro="" textlink="">
      <xdr:nvSpPr>
        <xdr:cNvPr id="756" name="フローチャート : 判断 755"/>
        <xdr:cNvSpPr/>
      </xdr:nvSpPr>
      <xdr:spPr>
        <a:xfrm>
          <a:off x="19494500" y="520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29</xdr:row>
      <xdr:rowOff>8145</xdr:rowOff>
    </xdr:from>
    <xdr:ext cx="378565" cy="259045"/>
    <xdr:sp macro="" textlink="">
      <xdr:nvSpPr>
        <xdr:cNvPr id="757" name="テキスト ボックス 756"/>
        <xdr:cNvSpPr txBox="1"/>
      </xdr:nvSpPr>
      <xdr:spPr>
        <a:xfrm>
          <a:off x="19356017" y="4980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104902</xdr:rowOff>
    </xdr:from>
    <xdr:to>
      <xdr:col>27</xdr:col>
      <xdr:colOff>161925</xdr:colOff>
      <xdr:row>38</xdr:row>
      <xdr:rowOff>35052</xdr:rowOff>
    </xdr:to>
    <xdr:sp macro="" textlink="">
      <xdr:nvSpPr>
        <xdr:cNvPr id="758" name="フローチャート : 判断 757"/>
        <xdr:cNvSpPr/>
      </xdr:nvSpPr>
      <xdr:spPr>
        <a:xfrm>
          <a:off x="18605500" y="6448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36</xdr:row>
      <xdr:rowOff>51579</xdr:rowOff>
    </xdr:from>
    <xdr:ext cx="313932" cy="259045"/>
    <xdr:sp macro="" textlink="">
      <xdr:nvSpPr>
        <xdr:cNvPr id="759" name="テキスト ボックス 758"/>
        <xdr:cNvSpPr txBox="1"/>
      </xdr:nvSpPr>
      <xdr:spPr>
        <a:xfrm>
          <a:off x="18499333" y="62237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7891</xdr:rowOff>
    </xdr:from>
    <xdr:ext cx="249299" cy="259045"/>
    <xdr:sp macro="" textlink="">
      <xdr:nvSpPr>
        <xdr:cNvPr id="766" name="諸支出金該当値テキスト"/>
        <xdr:cNvSpPr txBox="1"/>
      </xdr:nvSpPr>
      <xdr:spPr>
        <a:xfrm>
          <a:off x="22212300" y="65229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公債費の住民一人当たりのコストが平成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年度は</a:t>
          </a:r>
          <a:r>
            <a:rPr kumimoji="1" lang="en-US" altLang="ja-JP" sz="1300">
              <a:solidFill>
                <a:schemeClr val="dk1"/>
              </a:solidFill>
              <a:effectLst/>
              <a:latin typeface="+mn-lt"/>
              <a:ea typeface="+mn-ea"/>
              <a:cs typeface="+mn-cs"/>
            </a:rPr>
            <a:t>23,478</a:t>
          </a:r>
          <a:r>
            <a:rPr kumimoji="1" lang="ja-JP" altLang="ja-JP" sz="1300">
              <a:solidFill>
                <a:schemeClr val="dk1"/>
              </a:solidFill>
              <a:effectLst/>
              <a:latin typeface="+mn-lt"/>
              <a:ea typeface="+mn-ea"/>
              <a:cs typeface="+mn-cs"/>
            </a:rPr>
            <a:t>円、</a:t>
          </a:r>
          <a:r>
            <a:rPr kumimoji="1" lang="en-US" altLang="ja-JP" sz="1300">
              <a:solidFill>
                <a:schemeClr val="dk1"/>
              </a:solidFill>
              <a:effectLst/>
              <a:latin typeface="+mn-lt"/>
              <a:ea typeface="+mn-ea"/>
              <a:cs typeface="+mn-cs"/>
            </a:rPr>
            <a:t>H28</a:t>
          </a:r>
          <a:r>
            <a:rPr kumimoji="1" lang="ja-JP" altLang="ja-JP" sz="1300">
              <a:solidFill>
                <a:schemeClr val="dk1"/>
              </a:solidFill>
              <a:effectLst/>
              <a:latin typeface="+mn-lt"/>
              <a:ea typeface="+mn-ea"/>
              <a:cs typeface="+mn-cs"/>
            </a:rPr>
            <a:t>年度は</a:t>
          </a:r>
          <a:r>
            <a:rPr kumimoji="1" lang="en-US" altLang="ja-JP" sz="1300">
              <a:solidFill>
                <a:schemeClr val="dk1"/>
              </a:solidFill>
              <a:effectLst/>
              <a:latin typeface="+mn-lt"/>
              <a:ea typeface="+mn-ea"/>
              <a:cs typeface="+mn-cs"/>
            </a:rPr>
            <a:t>9,364</a:t>
          </a:r>
          <a:r>
            <a:rPr kumimoji="1" lang="ja-JP" altLang="ja-JP" sz="1300">
              <a:solidFill>
                <a:schemeClr val="dk1"/>
              </a:solidFill>
              <a:effectLst/>
              <a:latin typeface="+mn-lt"/>
              <a:ea typeface="+mn-ea"/>
              <a:cs typeface="+mn-cs"/>
            </a:rPr>
            <a:t>円と、類似団体平均と比較して高い状況となっている</a:t>
          </a:r>
          <a:r>
            <a:rPr kumimoji="1" lang="ja-JP" altLang="en-US" sz="1300">
              <a:solidFill>
                <a:schemeClr val="dk1"/>
              </a:solidFill>
              <a:effectLst/>
              <a:latin typeface="+mn-lt"/>
              <a:ea typeface="+mn-ea"/>
              <a:cs typeface="+mn-cs"/>
            </a:rPr>
            <a:t>が、前年に比べ</a:t>
          </a:r>
          <a:r>
            <a:rPr kumimoji="1" lang="en-US" altLang="ja-JP" sz="1300">
              <a:solidFill>
                <a:schemeClr val="dk1"/>
              </a:solidFill>
              <a:effectLst/>
              <a:latin typeface="+mn-lt"/>
              <a:ea typeface="+mn-ea"/>
              <a:cs typeface="+mn-cs"/>
            </a:rPr>
            <a:t>17,563</a:t>
          </a:r>
          <a:r>
            <a:rPr kumimoji="1" lang="ja-JP" altLang="en-US" sz="1300">
              <a:solidFill>
                <a:schemeClr val="dk1"/>
              </a:solidFill>
              <a:effectLst/>
              <a:latin typeface="+mn-lt"/>
              <a:ea typeface="+mn-ea"/>
              <a:cs typeface="+mn-cs"/>
            </a:rPr>
            <a:t>円低くなった。</a:t>
          </a:r>
          <a:endParaRPr lang="ja-JP" altLang="ja-JP" sz="1300">
            <a:effectLst/>
          </a:endParaRPr>
        </a:p>
        <a:p>
          <a:r>
            <a:rPr kumimoji="1" lang="ja-JP" altLang="ja-JP" sz="1300">
              <a:solidFill>
                <a:schemeClr val="dk1"/>
              </a:solidFill>
              <a:effectLst/>
              <a:latin typeface="+mn-lt"/>
              <a:ea typeface="+mn-ea"/>
              <a:cs typeface="+mn-cs"/>
            </a:rPr>
            <a:t>　これは平成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年度に</a:t>
          </a:r>
          <a:r>
            <a:rPr kumimoji="1" lang="en-US" altLang="ja-JP" sz="1300">
              <a:solidFill>
                <a:schemeClr val="dk1"/>
              </a:solidFill>
              <a:effectLst/>
              <a:latin typeface="+mn-lt"/>
              <a:ea typeface="+mn-ea"/>
              <a:cs typeface="+mn-cs"/>
            </a:rPr>
            <a:t>208,217</a:t>
          </a:r>
          <a:r>
            <a:rPr kumimoji="1" lang="ja-JP" altLang="ja-JP" sz="1300">
              <a:solidFill>
                <a:schemeClr val="dk1"/>
              </a:solidFill>
              <a:effectLst/>
              <a:latin typeface="+mn-lt"/>
              <a:ea typeface="+mn-ea"/>
              <a:cs typeface="+mn-cs"/>
            </a:rPr>
            <a:t>千円、平成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年度に</a:t>
          </a:r>
          <a:r>
            <a:rPr kumimoji="1" lang="en-US" altLang="ja-JP" sz="1300">
              <a:solidFill>
                <a:schemeClr val="dk1"/>
              </a:solidFill>
              <a:effectLst/>
              <a:latin typeface="+mn-lt"/>
              <a:ea typeface="+mn-ea"/>
              <a:cs typeface="+mn-cs"/>
            </a:rPr>
            <a:t>285,100</a:t>
          </a:r>
          <a:r>
            <a:rPr kumimoji="1" lang="ja-JP" altLang="ja-JP" sz="1300">
              <a:solidFill>
                <a:schemeClr val="dk1"/>
              </a:solidFill>
              <a:effectLst/>
              <a:latin typeface="+mn-lt"/>
              <a:ea typeface="+mn-ea"/>
              <a:cs typeface="+mn-cs"/>
            </a:rPr>
            <a:t>千円の繰上償還を実施したことによるものであり、この繰上償還の実施により、公債費は今後減少する見込みである。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青森県南部町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300" b="0" i="0" baseline="0">
              <a:solidFill>
                <a:schemeClr val="dk1"/>
              </a:solidFill>
              <a:effectLst/>
              <a:latin typeface="+mn-lt"/>
              <a:ea typeface="+mn-ea"/>
              <a:cs typeface="+mn-cs"/>
            </a:rPr>
            <a:t>　　財政調整基金残高については、合併当初からの剰余金積立により</a:t>
          </a:r>
          <a:r>
            <a:rPr lang="en-US" altLang="ja-JP" sz="1300" b="0" i="0" baseline="0">
              <a:solidFill>
                <a:schemeClr val="dk1"/>
              </a:solidFill>
              <a:effectLst/>
              <a:latin typeface="+mn-lt"/>
              <a:ea typeface="+mn-ea"/>
              <a:cs typeface="+mn-cs"/>
            </a:rPr>
            <a:t>909,835</a:t>
          </a:r>
          <a:r>
            <a:rPr lang="ja-JP" altLang="ja-JP" sz="1300" b="0" i="0" baseline="0">
              <a:solidFill>
                <a:schemeClr val="dk1"/>
              </a:solidFill>
              <a:effectLst/>
              <a:latin typeface="+mn-lt"/>
              <a:ea typeface="+mn-ea"/>
              <a:cs typeface="+mn-cs"/>
            </a:rPr>
            <a:t>千円の増になっている。また、実質収支額はいずれの年度も黒字を維持している。</a:t>
          </a:r>
          <a:r>
            <a:rPr lang="ja-JP" altLang="en-US" sz="1300" b="0" i="0" baseline="0">
              <a:solidFill>
                <a:schemeClr val="dk1"/>
              </a:solidFill>
              <a:effectLst/>
              <a:latin typeface="+mn-lt"/>
              <a:ea typeface="+mn-ea"/>
              <a:cs typeface="+mn-cs"/>
            </a:rPr>
            <a:t>これは、退職者一部不補充による人件費の削減と経費削減によるもので、</a:t>
          </a:r>
          <a:r>
            <a:rPr lang="ja-JP" altLang="ja-JP" sz="1300" b="0" i="0" baseline="0">
              <a:solidFill>
                <a:schemeClr val="dk1"/>
              </a:solidFill>
              <a:effectLst/>
              <a:latin typeface="+mn-lt"/>
              <a:ea typeface="+mn-ea"/>
              <a:cs typeface="+mn-cs"/>
            </a:rPr>
            <a:t>今後も経費削減に取り組み、健全な財政運営に努めていく。</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青森県南部町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一般会計からの支援により</a:t>
          </a:r>
          <a:r>
            <a:rPr lang="ja-JP" altLang="ja-JP" sz="1300" b="0" i="0" baseline="0">
              <a:solidFill>
                <a:schemeClr val="dk1"/>
              </a:solidFill>
              <a:effectLst/>
              <a:latin typeface="+mn-lt"/>
              <a:ea typeface="+mn-ea"/>
              <a:cs typeface="+mn-cs"/>
            </a:rPr>
            <a:t>、いずれの年度も全ての会計において黒字となっている</a:t>
          </a:r>
          <a:r>
            <a:rPr lang="ja-JP" altLang="en-US" sz="1300" b="0" i="0" baseline="0">
              <a:solidFill>
                <a:schemeClr val="dk1"/>
              </a:solidFill>
              <a:effectLst/>
              <a:latin typeface="+mn-lt"/>
              <a:ea typeface="+mn-ea"/>
              <a:cs typeface="+mn-cs"/>
            </a:rPr>
            <a:t>が、介護老人保健施設特別会計においては、入所者の減により一般会計からの繰入が増加しており、今後施設の民営化など考えていかなければならない。</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10859686</v>
      </c>
      <c r="BO4" s="411"/>
      <c r="BP4" s="411"/>
      <c r="BQ4" s="411"/>
      <c r="BR4" s="411"/>
      <c r="BS4" s="411"/>
      <c r="BT4" s="411"/>
      <c r="BU4" s="412"/>
      <c r="BV4" s="410">
        <v>11192521</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4.7</v>
      </c>
      <c r="CU4" s="588"/>
      <c r="CV4" s="588"/>
      <c r="CW4" s="588"/>
      <c r="CX4" s="588"/>
      <c r="CY4" s="588"/>
      <c r="CZ4" s="588"/>
      <c r="DA4" s="589"/>
      <c r="DB4" s="587">
        <v>4</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10515320</v>
      </c>
      <c r="BO5" s="416"/>
      <c r="BP5" s="416"/>
      <c r="BQ5" s="416"/>
      <c r="BR5" s="416"/>
      <c r="BS5" s="416"/>
      <c r="BT5" s="416"/>
      <c r="BU5" s="417"/>
      <c r="BV5" s="415">
        <v>10825143</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84.6</v>
      </c>
      <c r="CU5" s="386"/>
      <c r="CV5" s="386"/>
      <c r="CW5" s="386"/>
      <c r="CX5" s="386"/>
      <c r="CY5" s="386"/>
      <c r="CZ5" s="386"/>
      <c r="DA5" s="387"/>
      <c r="DB5" s="385">
        <v>80.599999999999994</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344366</v>
      </c>
      <c r="BO6" s="416"/>
      <c r="BP6" s="416"/>
      <c r="BQ6" s="416"/>
      <c r="BR6" s="416"/>
      <c r="BS6" s="416"/>
      <c r="BT6" s="416"/>
      <c r="BU6" s="417"/>
      <c r="BV6" s="415">
        <v>367378</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88</v>
      </c>
      <c r="CU6" s="562"/>
      <c r="CV6" s="562"/>
      <c r="CW6" s="562"/>
      <c r="CX6" s="562"/>
      <c r="CY6" s="562"/>
      <c r="CZ6" s="562"/>
      <c r="DA6" s="563"/>
      <c r="DB6" s="561">
        <v>84.8</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1119</v>
      </c>
      <c r="BO7" s="416"/>
      <c r="BP7" s="416"/>
      <c r="BQ7" s="416"/>
      <c r="BR7" s="416"/>
      <c r="BS7" s="416"/>
      <c r="BT7" s="416"/>
      <c r="BU7" s="417"/>
      <c r="BV7" s="415">
        <v>64342</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7258881</v>
      </c>
      <c r="CU7" s="416"/>
      <c r="CV7" s="416"/>
      <c r="CW7" s="416"/>
      <c r="CX7" s="416"/>
      <c r="CY7" s="416"/>
      <c r="CZ7" s="416"/>
      <c r="DA7" s="417"/>
      <c r="DB7" s="415">
        <v>7580450</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343247</v>
      </c>
      <c r="BO8" s="416"/>
      <c r="BP8" s="416"/>
      <c r="BQ8" s="416"/>
      <c r="BR8" s="416"/>
      <c r="BS8" s="416"/>
      <c r="BT8" s="416"/>
      <c r="BU8" s="417"/>
      <c r="BV8" s="415">
        <v>303036</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0.27</v>
      </c>
      <c r="CU8" s="525"/>
      <c r="CV8" s="525"/>
      <c r="CW8" s="525"/>
      <c r="CX8" s="525"/>
      <c r="CY8" s="525"/>
      <c r="CZ8" s="525"/>
      <c r="DA8" s="526"/>
      <c r="DB8" s="524">
        <v>0.27</v>
      </c>
      <c r="DC8" s="525"/>
      <c r="DD8" s="525"/>
      <c r="DE8" s="525"/>
      <c r="DF8" s="525"/>
      <c r="DG8" s="525"/>
      <c r="DH8" s="525"/>
      <c r="DI8" s="526"/>
      <c r="DJ8" s="139"/>
      <c r="DK8" s="139"/>
      <c r="DL8" s="139"/>
      <c r="DM8" s="139"/>
      <c r="DN8" s="139"/>
      <c r="DO8" s="139"/>
    </row>
    <row r="9" spans="1:119" ht="18.75" customHeight="1" thickBot="1" x14ac:dyDescent="0.2">
      <c r="A9" s="140"/>
      <c r="B9" s="550" t="s">
        <v>97</v>
      </c>
      <c r="C9" s="551"/>
      <c r="D9" s="551"/>
      <c r="E9" s="551"/>
      <c r="F9" s="551"/>
      <c r="G9" s="551"/>
      <c r="H9" s="551"/>
      <c r="I9" s="551"/>
      <c r="J9" s="551"/>
      <c r="K9" s="478"/>
      <c r="L9" s="552" t="s">
        <v>98</v>
      </c>
      <c r="M9" s="553"/>
      <c r="N9" s="553"/>
      <c r="O9" s="553"/>
      <c r="P9" s="553"/>
      <c r="Q9" s="554"/>
      <c r="R9" s="555">
        <v>18312</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40211</v>
      </c>
      <c r="BO9" s="416"/>
      <c r="BP9" s="416"/>
      <c r="BQ9" s="416"/>
      <c r="BR9" s="416"/>
      <c r="BS9" s="416"/>
      <c r="BT9" s="416"/>
      <c r="BU9" s="417"/>
      <c r="BV9" s="415">
        <v>16350</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19.399999999999999</v>
      </c>
      <c r="CU9" s="386"/>
      <c r="CV9" s="386"/>
      <c r="CW9" s="386"/>
      <c r="CX9" s="386"/>
      <c r="CY9" s="386"/>
      <c r="CZ9" s="386"/>
      <c r="DA9" s="387"/>
      <c r="DB9" s="385">
        <v>22</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19853</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424</v>
      </c>
      <c r="BO10" s="416"/>
      <c r="BP10" s="416"/>
      <c r="BQ10" s="416"/>
      <c r="BR10" s="416"/>
      <c r="BS10" s="416"/>
      <c r="BT10" s="416"/>
      <c r="BU10" s="417"/>
      <c r="BV10" s="415">
        <v>223</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79</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v>285100</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18969</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18915</v>
      </c>
      <c r="S13" s="517"/>
      <c r="T13" s="517"/>
      <c r="U13" s="517"/>
      <c r="V13" s="518"/>
      <c r="W13" s="504" t="s">
        <v>124</v>
      </c>
      <c r="X13" s="428"/>
      <c r="Y13" s="428"/>
      <c r="Z13" s="428"/>
      <c r="AA13" s="428"/>
      <c r="AB13" s="429"/>
      <c r="AC13" s="391">
        <v>2355</v>
      </c>
      <c r="AD13" s="392"/>
      <c r="AE13" s="392"/>
      <c r="AF13" s="392"/>
      <c r="AG13" s="393"/>
      <c r="AH13" s="391">
        <v>2605</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40635</v>
      </c>
      <c r="BO13" s="416"/>
      <c r="BP13" s="416"/>
      <c r="BQ13" s="416"/>
      <c r="BR13" s="416"/>
      <c r="BS13" s="416"/>
      <c r="BT13" s="416"/>
      <c r="BU13" s="417"/>
      <c r="BV13" s="415">
        <v>301673</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9.6999999999999993</v>
      </c>
      <c r="CU13" s="386"/>
      <c r="CV13" s="386"/>
      <c r="CW13" s="386"/>
      <c r="CX13" s="386"/>
      <c r="CY13" s="386"/>
      <c r="CZ13" s="386"/>
      <c r="DA13" s="387"/>
      <c r="DB13" s="385">
        <v>10.6</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19343</v>
      </c>
      <c r="S14" s="517"/>
      <c r="T14" s="517"/>
      <c r="U14" s="517"/>
      <c r="V14" s="518"/>
      <c r="W14" s="519"/>
      <c r="X14" s="431"/>
      <c r="Y14" s="431"/>
      <c r="Z14" s="431"/>
      <c r="AA14" s="431"/>
      <c r="AB14" s="432"/>
      <c r="AC14" s="509">
        <v>25.3</v>
      </c>
      <c r="AD14" s="510"/>
      <c r="AE14" s="510"/>
      <c r="AF14" s="510"/>
      <c r="AG14" s="511"/>
      <c r="AH14" s="509">
        <v>26.9</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121</v>
      </c>
      <c r="CU14" s="488"/>
      <c r="CV14" s="488"/>
      <c r="CW14" s="488"/>
      <c r="CX14" s="488"/>
      <c r="CY14" s="488"/>
      <c r="CZ14" s="488"/>
      <c r="DA14" s="489"/>
      <c r="DB14" s="520" t="s">
        <v>121</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19291</v>
      </c>
      <c r="S15" s="517"/>
      <c r="T15" s="517"/>
      <c r="U15" s="517"/>
      <c r="V15" s="518"/>
      <c r="W15" s="504" t="s">
        <v>131</v>
      </c>
      <c r="X15" s="428"/>
      <c r="Y15" s="428"/>
      <c r="Z15" s="428"/>
      <c r="AA15" s="428"/>
      <c r="AB15" s="429"/>
      <c r="AC15" s="391">
        <v>2039</v>
      </c>
      <c r="AD15" s="392"/>
      <c r="AE15" s="392"/>
      <c r="AF15" s="392"/>
      <c r="AG15" s="393"/>
      <c r="AH15" s="391">
        <v>2099</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1629390</v>
      </c>
      <c r="BO15" s="411"/>
      <c r="BP15" s="411"/>
      <c r="BQ15" s="411"/>
      <c r="BR15" s="411"/>
      <c r="BS15" s="411"/>
      <c r="BT15" s="411"/>
      <c r="BU15" s="412"/>
      <c r="BV15" s="410">
        <v>1585791</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21.9</v>
      </c>
      <c r="AD16" s="510"/>
      <c r="AE16" s="510"/>
      <c r="AF16" s="510"/>
      <c r="AG16" s="511"/>
      <c r="AH16" s="509">
        <v>21.7</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5977669</v>
      </c>
      <c r="BO16" s="416"/>
      <c r="BP16" s="416"/>
      <c r="BQ16" s="416"/>
      <c r="BR16" s="416"/>
      <c r="BS16" s="416"/>
      <c r="BT16" s="416"/>
      <c r="BU16" s="417"/>
      <c r="BV16" s="415">
        <v>5987032</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135</v>
      </c>
      <c r="S17" s="502"/>
      <c r="T17" s="502"/>
      <c r="U17" s="502"/>
      <c r="V17" s="503"/>
      <c r="W17" s="504" t="s">
        <v>138</v>
      </c>
      <c r="X17" s="428"/>
      <c r="Y17" s="428"/>
      <c r="Z17" s="428"/>
      <c r="AA17" s="428"/>
      <c r="AB17" s="429"/>
      <c r="AC17" s="391">
        <v>4915</v>
      </c>
      <c r="AD17" s="392"/>
      <c r="AE17" s="392"/>
      <c r="AF17" s="392"/>
      <c r="AG17" s="393"/>
      <c r="AH17" s="391">
        <v>4979</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2032463</v>
      </c>
      <c r="BO17" s="416"/>
      <c r="BP17" s="416"/>
      <c r="BQ17" s="416"/>
      <c r="BR17" s="416"/>
      <c r="BS17" s="416"/>
      <c r="BT17" s="416"/>
      <c r="BU17" s="417"/>
      <c r="BV17" s="415">
        <v>1975317</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153.12</v>
      </c>
      <c r="M18" s="480"/>
      <c r="N18" s="480"/>
      <c r="O18" s="480"/>
      <c r="P18" s="480"/>
      <c r="Q18" s="480"/>
      <c r="R18" s="481"/>
      <c r="S18" s="481"/>
      <c r="T18" s="481"/>
      <c r="U18" s="481"/>
      <c r="V18" s="482"/>
      <c r="W18" s="496"/>
      <c r="X18" s="497"/>
      <c r="Y18" s="497"/>
      <c r="Z18" s="497"/>
      <c r="AA18" s="497"/>
      <c r="AB18" s="505"/>
      <c r="AC18" s="379">
        <v>52.8</v>
      </c>
      <c r="AD18" s="380"/>
      <c r="AE18" s="380"/>
      <c r="AF18" s="380"/>
      <c r="AG18" s="483"/>
      <c r="AH18" s="379">
        <v>51.4</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6190115</v>
      </c>
      <c r="BO18" s="416"/>
      <c r="BP18" s="416"/>
      <c r="BQ18" s="416"/>
      <c r="BR18" s="416"/>
      <c r="BS18" s="416"/>
      <c r="BT18" s="416"/>
      <c r="BU18" s="417"/>
      <c r="BV18" s="415">
        <v>6189217</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120</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8116221</v>
      </c>
      <c r="BO19" s="416"/>
      <c r="BP19" s="416"/>
      <c r="BQ19" s="416"/>
      <c r="BR19" s="416"/>
      <c r="BS19" s="416"/>
      <c r="BT19" s="416"/>
      <c r="BU19" s="417"/>
      <c r="BV19" s="415">
        <v>8767370</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6419</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12492858</v>
      </c>
      <c r="BO23" s="416"/>
      <c r="BP23" s="416"/>
      <c r="BQ23" s="416"/>
      <c r="BR23" s="416"/>
      <c r="BS23" s="416"/>
      <c r="BT23" s="416"/>
      <c r="BU23" s="417"/>
      <c r="BV23" s="415">
        <v>13248339</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7630</v>
      </c>
      <c r="R24" s="392"/>
      <c r="S24" s="392"/>
      <c r="T24" s="392"/>
      <c r="U24" s="392"/>
      <c r="V24" s="393"/>
      <c r="W24" s="457"/>
      <c r="X24" s="448"/>
      <c r="Y24" s="449"/>
      <c r="Z24" s="388" t="s">
        <v>154</v>
      </c>
      <c r="AA24" s="389"/>
      <c r="AB24" s="389"/>
      <c r="AC24" s="389"/>
      <c r="AD24" s="389"/>
      <c r="AE24" s="389"/>
      <c r="AF24" s="389"/>
      <c r="AG24" s="390"/>
      <c r="AH24" s="391">
        <v>163</v>
      </c>
      <c r="AI24" s="392"/>
      <c r="AJ24" s="392"/>
      <c r="AK24" s="392"/>
      <c r="AL24" s="393"/>
      <c r="AM24" s="391">
        <v>488511</v>
      </c>
      <c r="AN24" s="392"/>
      <c r="AO24" s="392"/>
      <c r="AP24" s="392"/>
      <c r="AQ24" s="392"/>
      <c r="AR24" s="393"/>
      <c r="AS24" s="391">
        <v>2997</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11738878</v>
      </c>
      <c r="BO24" s="416"/>
      <c r="BP24" s="416"/>
      <c r="BQ24" s="416"/>
      <c r="BR24" s="416"/>
      <c r="BS24" s="416"/>
      <c r="BT24" s="416"/>
      <c r="BU24" s="417"/>
      <c r="BV24" s="415">
        <v>12324730</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6040</v>
      </c>
      <c r="R25" s="392"/>
      <c r="S25" s="392"/>
      <c r="T25" s="392"/>
      <c r="U25" s="392"/>
      <c r="V25" s="393"/>
      <c r="W25" s="457"/>
      <c r="X25" s="448"/>
      <c r="Y25" s="449"/>
      <c r="Z25" s="388" t="s">
        <v>157</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108207</v>
      </c>
      <c r="BO25" s="411"/>
      <c r="BP25" s="411"/>
      <c r="BQ25" s="411"/>
      <c r="BR25" s="411"/>
      <c r="BS25" s="411"/>
      <c r="BT25" s="411"/>
      <c r="BU25" s="412"/>
      <c r="BV25" s="410">
        <v>103907</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5560</v>
      </c>
      <c r="R26" s="392"/>
      <c r="S26" s="392"/>
      <c r="T26" s="392"/>
      <c r="U26" s="392"/>
      <c r="V26" s="393"/>
      <c r="W26" s="457"/>
      <c r="X26" s="448"/>
      <c r="Y26" s="449"/>
      <c r="Z26" s="388" t="s">
        <v>160</v>
      </c>
      <c r="AA26" s="470"/>
      <c r="AB26" s="470"/>
      <c r="AC26" s="470"/>
      <c r="AD26" s="470"/>
      <c r="AE26" s="470"/>
      <c r="AF26" s="470"/>
      <c r="AG26" s="471"/>
      <c r="AH26" s="391">
        <v>5</v>
      </c>
      <c r="AI26" s="392"/>
      <c r="AJ26" s="392"/>
      <c r="AK26" s="392"/>
      <c r="AL26" s="393"/>
      <c r="AM26" s="391">
        <v>14225</v>
      </c>
      <c r="AN26" s="392"/>
      <c r="AO26" s="392"/>
      <c r="AP26" s="392"/>
      <c r="AQ26" s="392"/>
      <c r="AR26" s="393"/>
      <c r="AS26" s="391">
        <v>2845</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2830</v>
      </c>
      <c r="R27" s="392"/>
      <c r="S27" s="392"/>
      <c r="T27" s="392"/>
      <c r="U27" s="392"/>
      <c r="V27" s="393"/>
      <c r="W27" s="457"/>
      <c r="X27" s="448"/>
      <c r="Y27" s="449"/>
      <c r="Z27" s="388" t="s">
        <v>163</v>
      </c>
      <c r="AA27" s="389"/>
      <c r="AB27" s="389"/>
      <c r="AC27" s="389"/>
      <c r="AD27" s="389"/>
      <c r="AE27" s="389"/>
      <c r="AF27" s="389"/>
      <c r="AG27" s="390"/>
      <c r="AH27" s="391">
        <v>1</v>
      </c>
      <c r="AI27" s="392"/>
      <c r="AJ27" s="392"/>
      <c r="AK27" s="392"/>
      <c r="AL27" s="393"/>
      <c r="AM27" s="391" t="s">
        <v>164</v>
      </c>
      <c r="AN27" s="392"/>
      <c r="AO27" s="392"/>
      <c r="AP27" s="392"/>
      <c r="AQ27" s="392"/>
      <c r="AR27" s="393"/>
      <c r="AS27" s="391" t="s">
        <v>164</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t="s">
        <v>121</v>
      </c>
      <c r="BO27" s="419"/>
      <c r="BP27" s="419"/>
      <c r="BQ27" s="419"/>
      <c r="BR27" s="419"/>
      <c r="BS27" s="419"/>
      <c r="BT27" s="419"/>
      <c r="BU27" s="420"/>
      <c r="BV27" s="418" t="s">
        <v>121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2400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1557015</v>
      </c>
      <c r="BO28" s="411"/>
      <c r="BP28" s="411"/>
      <c r="BQ28" s="411"/>
      <c r="BR28" s="411"/>
      <c r="BS28" s="411"/>
      <c r="BT28" s="411"/>
      <c r="BU28" s="412"/>
      <c r="BV28" s="410">
        <v>1366591</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14</v>
      </c>
      <c r="M29" s="392"/>
      <c r="N29" s="392"/>
      <c r="O29" s="392"/>
      <c r="P29" s="393"/>
      <c r="Q29" s="391">
        <v>2250</v>
      </c>
      <c r="R29" s="392"/>
      <c r="S29" s="392"/>
      <c r="T29" s="392"/>
      <c r="U29" s="392"/>
      <c r="V29" s="393"/>
      <c r="W29" s="458"/>
      <c r="X29" s="459"/>
      <c r="Y29" s="460"/>
      <c r="Z29" s="388" t="s">
        <v>171</v>
      </c>
      <c r="AA29" s="389"/>
      <c r="AB29" s="389"/>
      <c r="AC29" s="389"/>
      <c r="AD29" s="389"/>
      <c r="AE29" s="389"/>
      <c r="AF29" s="389"/>
      <c r="AG29" s="390"/>
      <c r="AH29" s="391">
        <v>164</v>
      </c>
      <c r="AI29" s="392"/>
      <c r="AJ29" s="392"/>
      <c r="AK29" s="392"/>
      <c r="AL29" s="393"/>
      <c r="AM29" s="391">
        <v>491352</v>
      </c>
      <c r="AN29" s="392"/>
      <c r="AO29" s="392"/>
      <c r="AP29" s="392"/>
      <c r="AQ29" s="392"/>
      <c r="AR29" s="393"/>
      <c r="AS29" s="391">
        <v>2996</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3123950</v>
      </c>
      <c r="BO29" s="416"/>
      <c r="BP29" s="416"/>
      <c r="BQ29" s="416"/>
      <c r="BR29" s="416"/>
      <c r="BS29" s="416"/>
      <c r="BT29" s="416"/>
      <c r="BU29" s="417"/>
      <c r="BV29" s="415">
        <v>2767751</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92.8</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5403862</v>
      </c>
      <c r="BO30" s="419"/>
      <c r="BP30" s="419"/>
      <c r="BQ30" s="419"/>
      <c r="BR30" s="419"/>
      <c r="BS30" s="419"/>
      <c r="BT30" s="419"/>
      <c r="BU30" s="420"/>
      <c r="BV30" s="418">
        <v>5402558</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南部町国民健康保険特別会計</v>
      </c>
      <c r="X34" s="374"/>
      <c r="Y34" s="374"/>
      <c r="Z34" s="374"/>
      <c r="AA34" s="374"/>
      <c r="AB34" s="374"/>
      <c r="AC34" s="374"/>
      <c r="AD34" s="374"/>
      <c r="AE34" s="374"/>
      <c r="AF34" s="374"/>
      <c r="AG34" s="374"/>
      <c r="AH34" s="374"/>
      <c r="AI34" s="374"/>
      <c r="AJ34" s="374"/>
      <c r="AK34" s="374"/>
      <c r="AL34" s="167"/>
      <c r="AM34" s="375">
        <f>IF(AO34="","",MAX(C34:D43,U34:V43)+1)</f>
        <v>9</v>
      </c>
      <c r="AN34" s="375"/>
      <c r="AO34" s="374" t="str">
        <f>IF('各会計、関係団体の財政状況及び健全化判断比率'!B33="","",'各会計、関係団体の財政状況及び健全化判断比率'!B33)</f>
        <v>南部町病院事業会計</v>
      </c>
      <c r="AP34" s="374"/>
      <c r="AQ34" s="374"/>
      <c r="AR34" s="374"/>
      <c r="AS34" s="374"/>
      <c r="AT34" s="374"/>
      <c r="AU34" s="374"/>
      <c r="AV34" s="374"/>
      <c r="AW34" s="374"/>
      <c r="AX34" s="374"/>
      <c r="AY34" s="374"/>
      <c r="AZ34" s="374"/>
      <c r="BA34" s="374"/>
      <c r="BB34" s="374"/>
      <c r="BC34" s="374"/>
      <c r="BD34" s="167"/>
      <c r="BE34" s="375">
        <f>IF(BG34="","",MAX(C34:D43,U34:V43,AM34:AN43)+1)</f>
        <v>10</v>
      </c>
      <c r="BF34" s="375"/>
      <c r="BG34" s="374" t="str">
        <f>IF('各会計、関係団体の財政状況及び健全化判断比率'!B34="","",'各会計、関係団体の財政状況及び健全化判断比率'!B34)</f>
        <v>南部町営地方卸売市場特別会計</v>
      </c>
      <c r="BH34" s="374"/>
      <c r="BI34" s="374"/>
      <c r="BJ34" s="374"/>
      <c r="BK34" s="374"/>
      <c r="BL34" s="374"/>
      <c r="BM34" s="374"/>
      <c r="BN34" s="374"/>
      <c r="BO34" s="374"/>
      <c r="BP34" s="374"/>
      <c r="BQ34" s="374"/>
      <c r="BR34" s="374"/>
      <c r="BS34" s="374"/>
      <c r="BT34" s="374"/>
      <c r="BU34" s="374"/>
      <c r="BV34" s="167"/>
      <c r="BW34" s="375">
        <f>IF(BY34="","",MAX(C34:D43,U34:V43,AM34:AN43,BE34:BF43)+1)</f>
        <v>13</v>
      </c>
      <c r="BX34" s="375"/>
      <c r="BY34" s="374" t="str">
        <f>IF('各会計、関係団体の財政状況及び健全化判断比率'!B68="","",'各会計、関係団体の財政状況及び健全化判断比率'!B68)</f>
        <v>八戸地域広域市町村圏事務組合</v>
      </c>
      <c r="BZ34" s="374"/>
      <c r="CA34" s="374"/>
      <c r="CB34" s="374"/>
      <c r="CC34" s="374"/>
      <c r="CD34" s="374"/>
      <c r="CE34" s="374"/>
      <c r="CF34" s="374"/>
      <c r="CG34" s="374"/>
      <c r="CH34" s="374"/>
      <c r="CI34" s="374"/>
      <c r="CJ34" s="374"/>
      <c r="CK34" s="374"/>
      <c r="CL34" s="374"/>
      <c r="CM34" s="374"/>
      <c r="CN34" s="167"/>
      <c r="CO34" s="375">
        <f>IF(CQ34="","",MAX(C34:D43,U34:V43,AM34:AN43,BE34:BF43,BW34:BX43)+1)</f>
        <v>23</v>
      </c>
      <c r="CP34" s="375"/>
      <c r="CQ34" s="374" t="str">
        <f>IF('各会計、関係団体の財政状況及び健全化判断比率'!BS7="","",'各会計、関係団体の財政状況及び健全化判断比率'!BS7)</f>
        <v>南部町健康増進公社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南部町学校給食センター特別会計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南部町介護保険特別会計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11</v>
      </c>
      <c r="BF35" s="375"/>
      <c r="BG35" s="374" t="str">
        <f>IF('各会計、関係団体の財政状況及び健全化判断比率'!B35="","",'各会計、関係団体の財政状況及び健全化判断比率'!B35)</f>
        <v>南部町公共下水道事業特別会計</v>
      </c>
      <c r="BH35" s="374"/>
      <c r="BI35" s="374"/>
      <c r="BJ35" s="374"/>
      <c r="BK35" s="374"/>
      <c r="BL35" s="374"/>
      <c r="BM35" s="374"/>
      <c r="BN35" s="374"/>
      <c r="BO35" s="374"/>
      <c r="BP35" s="374"/>
      <c r="BQ35" s="374"/>
      <c r="BR35" s="374"/>
      <c r="BS35" s="374"/>
      <c r="BT35" s="374"/>
      <c r="BU35" s="374"/>
      <c r="BV35" s="167"/>
      <c r="BW35" s="375">
        <f t="shared" ref="BW35:BW43" si="2">IF(BY35="","",BW34+1)</f>
        <v>14</v>
      </c>
      <c r="BX35" s="375"/>
      <c r="BY35" s="374" t="str">
        <f>IF('各会計、関係団体の財政状況及び健全化判断比率'!B69="","",'各会計、関係団体の財政状況及び健全化判断比率'!B69)</f>
        <v>三戸郡福祉事務組合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南部町農林漁業体験実習館事業特別会計</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南部町後期高齢者医療特別会計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12</v>
      </c>
      <c r="BF36" s="375"/>
      <c r="BG36" s="374" t="str">
        <f>IF('各会計、関係団体の財政状況及び健全化判断比率'!B36="","",'各会計、関係団体の財政状況及び健全化判断比率'!B36)</f>
        <v>南部町農業集落排水事業特別会計</v>
      </c>
      <c r="BH36" s="374"/>
      <c r="BI36" s="374"/>
      <c r="BJ36" s="374"/>
      <c r="BK36" s="374"/>
      <c r="BL36" s="374"/>
      <c r="BM36" s="374"/>
      <c r="BN36" s="374"/>
      <c r="BO36" s="374"/>
      <c r="BP36" s="374"/>
      <c r="BQ36" s="374"/>
      <c r="BR36" s="374"/>
      <c r="BS36" s="374"/>
      <c r="BT36" s="374"/>
      <c r="BU36" s="374"/>
      <c r="BV36" s="167"/>
      <c r="BW36" s="375">
        <f t="shared" si="2"/>
        <v>15</v>
      </c>
      <c r="BX36" s="375"/>
      <c r="BY36" s="374" t="str">
        <f>IF('各会計、関係団体の財政状況及び健全化判断比率'!B70="","",'各会計、関係団体の財政状況及び健全化判断比率'!B70)</f>
        <v>三戸地区環境整備事務組合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7</v>
      </c>
      <c r="V37" s="375"/>
      <c r="W37" s="374" t="str">
        <f>IF('各会計、関係団体の財政状況及び健全化判断比率'!B31="","",'各会計、関係団体の財政状況及び健全化判断比率'!B31)</f>
        <v>南部町介護サービス事業特別会計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16</v>
      </c>
      <c r="BX37" s="375"/>
      <c r="BY37" s="374" t="str">
        <f>IF('各会計、関係団体の財政状況及び健全化判断比率'!B71="","",'各会計、関係団体の財政状況及び健全化判断比率'!B71)</f>
        <v>八戸圏域水道企業団</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f t="shared" si="4"/>
        <v>8</v>
      </c>
      <c r="V38" s="375"/>
      <c r="W38" s="374" t="str">
        <f>IF('各会計、関係団体の財政状況及び健全化判断比率'!B32="","",'各会計、関係団体の財政状況及び健全化判断比率'!B32)</f>
        <v>南部町介護老人保健施設特別会計</v>
      </c>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17</v>
      </c>
      <c r="BX38" s="375"/>
      <c r="BY38" s="374" t="str">
        <f>IF('各会計、関係団体の財政状況及び健全化判断比率'!B72="","",'各会計、関係団体の財政状況及び健全化判断比率'!B72)</f>
        <v>青森県後期高齢者医療広域連合（一般会計）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18</v>
      </c>
      <c r="BX39" s="375"/>
      <c r="BY39" s="374" t="str">
        <f>IF('各会計、関係団体の財政状況及び健全化判断比率'!B73="","",'各会計、関係団体の財政状況及び健全化判断比率'!B73)</f>
        <v>青森県後期高齢者医療広域連合（特別会計）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19</v>
      </c>
      <c r="BX40" s="375"/>
      <c r="BY40" s="374" t="str">
        <f>IF('各会計、関係団体の財政状況及び健全化判断比率'!B74="","",'各会計、関係団体の財政状況及び健全化判断比率'!B74)</f>
        <v>青森県市町村総合事務組合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20</v>
      </c>
      <c r="BX41" s="375"/>
      <c r="BY41" s="374" t="str">
        <f>IF('各会計、関係団体の財政状況及び健全化判断比率'!B75="","",'各会計、関係団体の財政状況及び健全化判断比率'!B75)</f>
        <v>青森県市町村職員退職組合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21</v>
      </c>
      <c r="BX42" s="375"/>
      <c r="BY42" s="374" t="str">
        <f>IF('各会計、関係団体の財政状況及び健全化判断比率'!B76="","",'各会計、関係団体の財政状況及び健全化判断比率'!B76)</f>
        <v>田子高原広域事務組合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22</v>
      </c>
      <c r="BX43" s="375"/>
      <c r="BY43" s="374" t="str">
        <f>IF('各会計、関係団体の財政状況及び健全化判断比率'!B77="","",'各会計、関係団体の財政状況及び健全化判断比率'!B77)</f>
        <v>青森県交通災害共済組合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527</v>
      </c>
      <c r="G33" s="29" t="s">
        <v>528</v>
      </c>
      <c r="H33" s="29" t="s">
        <v>529</v>
      </c>
      <c r="I33" s="29" t="s">
        <v>530</v>
      </c>
      <c r="J33" s="30" t="s">
        <v>531</v>
      </c>
      <c r="K33" s="22"/>
      <c r="L33" s="22"/>
      <c r="M33" s="22"/>
      <c r="N33" s="22"/>
      <c r="O33" s="22"/>
      <c r="P33" s="22"/>
    </row>
    <row r="34" spans="1:16" ht="39" customHeight="1" x14ac:dyDescent="0.15">
      <c r="A34" s="22"/>
      <c r="B34" s="31"/>
      <c r="C34" s="1184" t="s">
        <v>534</v>
      </c>
      <c r="D34" s="1184"/>
      <c r="E34" s="1185"/>
      <c r="F34" s="32">
        <v>13.21</v>
      </c>
      <c r="G34" s="33">
        <v>11.64</v>
      </c>
      <c r="H34" s="33">
        <v>12.94</v>
      </c>
      <c r="I34" s="33">
        <v>13.99</v>
      </c>
      <c r="J34" s="34">
        <v>15.14</v>
      </c>
      <c r="K34" s="22"/>
      <c r="L34" s="22"/>
      <c r="M34" s="22"/>
      <c r="N34" s="22"/>
      <c r="O34" s="22"/>
      <c r="P34" s="22"/>
    </row>
    <row r="35" spans="1:16" ht="39" customHeight="1" x14ac:dyDescent="0.15">
      <c r="A35" s="22"/>
      <c r="B35" s="35"/>
      <c r="C35" s="1178" t="s">
        <v>535</v>
      </c>
      <c r="D35" s="1179"/>
      <c r="E35" s="1180"/>
      <c r="F35" s="36">
        <v>2.89</v>
      </c>
      <c r="G35" s="37">
        <v>2.76</v>
      </c>
      <c r="H35" s="37">
        <v>3.76</v>
      </c>
      <c r="I35" s="37">
        <v>3.94</v>
      </c>
      <c r="J35" s="38">
        <v>4.72</v>
      </c>
      <c r="K35" s="22"/>
      <c r="L35" s="22"/>
      <c r="M35" s="22"/>
      <c r="N35" s="22"/>
      <c r="O35" s="22"/>
      <c r="P35" s="22"/>
    </row>
    <row r="36" spans="1:16" ht="39" customHeight="1" x14ac:dyDescent="0.15">
      <c r="A36" s="22"/>
      <c r="B36" s="35"/>
      <c r="C36" s="1178" t="s">
        <v>536</v>
      </c>
      <c r="D36" s="1179"/>
      <c r="E36" s="1180"/>
      <c r="F36" s="36">
        <v>0.64</v>
      </c>
      <c r="G36" s="37">
        <v>0.56000000000000005</v>
      </c>
      <c r="H36" s="37">
        <v>0.53</v>
      </c>
      <c r="I36" s="37">
        <v>0.02</v>
      </c>
      <c r="J36" s="38">
        <v>0.64</v>
      </c>
      <c r="K36" s="22"/>
      <c r="L36" s="22"/>
      <c r="M36" s="22"/>
      <c r="N36" s="22"/>
      <c r="O36" s="22"/>
      <c r="P36" s="22"/>
    </row>
    <row r="37" spans="1:16" ht="39" customHeight="1" x14ac:dyDescent="0.15">
      <c r="A37" s="22"/>
      <c r="B37" s="35"/>
      <c r="C37" s="1178" t="s">
        <v>537</v>
      </c>
      <c r="D37" s="1179"/>
      <c r="E37" s="1180"/>
      <c r="F37" s="36">
        <v>0.18</v>
      </c>
      <c r="G37" s="37">
        <v>0</v>
      </c>
      <c r="H37" s="37">
        <v>0.24</v>
      </c>
      <c r="I37" s="37">
        <v>0.54</v>
      </c>
      <c r="J37" s="38">
        <v>0.33</v>
      </c>
      <c r="K37" s="22"/>
      <c r="L37" s="22"/>
      <c r="M37" s="22"/>
      <c r="N37" s="22"/>
      <c r="O37" s="22"/>
      <c r="P37" s="22"/>
    </row>
    <row r="38" spans="1:16" ht="39" customHeight="1" x14ac:dyDescent="0.15">
      <c r="A38" s="22"/>
      <c r="B38" s="35"/>
      <c r="C38" s="1178" t="s">
        <v>538</v>
      </c>
      <c r="D38" s="1179"/>
      <c r="E38" s="1180"/>
      <c r="F38" s="36">
        <v>0.04</v>
      </c>
      <c r="G38" s="37">
        <v>0.02</v>
      </c>
      <c r="H38" s="37">
        <v>0.15</v>
      </c>
      <c r="I38" s="37">
        <v>0.16</v>
      </c>
      <c r="J38" s="38">
        <v>0.02</v>
      </c>
      <c r="K38" s="22"/>
      <c r="L38" s="22"/>
      <c r="M38" s="22"/>
      <c r="N38" s="22"/>
      <c r="O38" s="22"/>
      <c r="P38" s="22"/>
    </row>
    <row r="39" spans="1:16" ht="39" customHeight="1" x14ac:dyDescent="0.15">
      <c r="A39" s="22"/>
      <c r="B39" s="35"/>
      <c r="C39" s="1178" t="s">
        <v>539</v>
      </c>
      <c r="D39" s="1179"/>
      <c r="E39" s="1180"/>
      <c r="F39" s="36">
        <v>7.0000000000000007E-2</v>
      </c>
      <c r="G39" s="37">
        <v>0.08</v>
      </c>
      <c r="H39" s="37">
        <v>0.13</v>
      </c>
      <c r="I39" s="37">
        <v>0</v>
      </c>
      <c r="J39" s="38">
        <v>0</v>
      </c>
      <c r="K39" s="22"/>
      <c r="L39" s="22"/>
      <c r="M39" s="22"/>
      <c r="N39" s="22"/>
      <c r="O39" s="22"/>
      <c r="P39" s="22"/>
    </row>
    <row r="40" spans="1:16" ht="39" customHeight="1" x14ac:dyDescent="0.15">
      <c r="A40" s="22"/>
      <c r="B40" s="35"/>
      <c r="C40" s="1178" t="s">
        <v>540</v>
      </c>
      <c r="D40" s="1179"/>
      <c r="E40" s="1180"/>
      <c r="F40" s="36">
        <v>0</v>
      </c>
      <c r="G40" s="37">
        <v>0</v>
      </c>
      <c r="H40" s="37">
        <v>0</v>
      </c>
      <c r="I40" s="37">
        <v>0</v>
      </c>
      <c r="J40" s="38">
        <v>0</v>
      </c>
      <c r="K40" s="22"/>
      <c r="L40" s="22"/>
      <c r="M40" s="22"/>
      <c r="N40" s="22"/>
      <c r="O40" s="22"/>
      <c r="P40" s="22"/>
    </row>
    <row r="41" spans="1:16" ht="39" customHeight="1" x14ac:dyDescent="0.15">
      <c r="A41" s="22"/>
      <c r="B41" s="35"/>
      <c r="C41" s="1178" t="s">
        <v>541</v>
      </c>
      <c r="D41" s="1179"/>
      <c r="E41" s="1180"/>
      <c r="F41" s="36">
        <v>0</v>
      </c>
      <c r="G41" s="37">
        <v>0</v>
      </c>
      <c r="H41" s="37">
        <v>0</v>
      </c>
      <c r="I41" s="37">
        <v>0</v>
      </c>
      <c r="J41" s="38">
        <v>0</v>
      </c>
      <c r="K41" s="22"/>
      <c r="L41" s="22"/>
      <c r="M41" s="22"/>
      <c r="N41" s="22"/>
      <c r="O41" s="22"/>
      <c r="P41" s="22"/>
    </row>
    <row r="42" spans="1:16" ht="39" customHeight="1" x14ac:dyDescent="0.15">
      <c r="A42" s="22"/>
      <c r="B42" s="39"/>
      <c r="C42" s="1178" t="s">
        <v>542</v>
      </c>
      <c r="D42" s="1179"/>
      <c r="E42" s="1180"/>
      <c r="F42" s="36" t="s">
        <v>488</v>
      </c>
      <c r="G42" s="37" t="s">
        <v>488</v>
      </c>
      <c r="H42" s="37" t="s">
        <v>488</v>
      </c>
      <c r="I42" s="37" t="s">
        <v>488</v>
      </c>
      <c r="J42" s="38" t="s">
        <v>488</v>
      </c>
      <c r="K42" s="22"/>
      <c r="L42" s="22"/>
      <c r="M42" s="22"/>
      <c r="N42" s="22"/>
      <c r="O42" s="22"/>
      <c r="P42" s="22"/>
    </row>
    <row r="43" spans="1:16" ht="39" customHeight="1" thickBot="1" x14ac:dyDescent="0.2">
      <c r="A43" s="22"/>
      <c r="B43" s="40"/>
      <c r="C43" s="1181" t="s">
        <v>543</v>
      </c>
      <c r="D43" s="1182"/>
      <c r="E43" s="1183"/>
      <c r="F43" s="41">
        <v>0.53</v>
      </c>
      <c r="G43" s="42">
        <v>0.1</v>
      </c>
      <c r="H43" s="42">
        <v>0.1</v>
      </c>
      <c r="I43" s="42">
        <v>0.13</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1912</v>
      </c>
      <c r="L45" s="60">
        <v>1855</v>
      </c>
      <c r="M45" s="60">
        <v>1843</v>
      </c>
      <c r="N45" s="60">
        <v>1721</v>
      </c>
      <c r="O45" s="61">
        <v>1634</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488</v>
      </c>
      <c r="L46" s="64" t="s">
        <v>488</v>
      </c>
      <c r="M46" s="64" t="s">
        <v>488</v>
      </c>
      <c r="N46" s="64" t="s">
        <v>488</v>
      </c>
      <c r="O46" s="65" t="s">
        <v>488</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488</v>
      </c>
      <c r="L47" s="64" t="s">
        <v>488</v>
      </c>
      <c r="M47" s="64" t="s">
        <v>488</v>
      </c>
      <c r="N47" s="64" t="s">
        <v>488</v>
      </c>
      <c r="O47" s="65" t="s">
        <v>488</v>
      </c>
      <c r="P47" s="48"/>
      <c r="Q47" s="48"/>
      <c r="R47" s="48"/>
      <c r="S47" s="48"/>
      <c r="T47" s="48"/>
      <c r="U47" s="48"/>
    </row>
    <row r="48" spans="1:21" ht="30.75" customHeight="1" x14ac:dyDescent="0.15">
      <c r="A48" s="48"/>
      <c r="B48" s="1196"/>
      <c r="C48" s="1197"/>
      <c r="D48" s="62"/>
      <c r="E48" s="1188" t="s">
        <v>15</v>
      </c>
      <c r="F48" s="1188"/>
      <c r="G48" s="1188"/>
      <c r="H48" s="1188"/>
      <c r="I48" s="1188"/>
      <c r="J48" s="1189"/>
      <c r="K48" s="63">
        <v>260</v>
      </c>
      <c r="L48" s="64">
        <v>267</v>
      </c>
      <c r="M48" s="64">
        <v>276</v>
      </c>
      <c r="N48" s="64">
        <v>288</v>
      </c>
      <c r="O48" s="65">
        <v>284</v>
      </c>
      <c r="P48" s="48"/>
      <c r="Q48" s="48"/>
      <c r="R48" s="48"/>
      <c r="S48" s="48"/>
      <c r="T48" s="48"/>
      <c r="U48" s="48"/>
    </row>
    <row r="49" spans="1:21" ht="30.75" customHeight="1" x14ac:dyDescent="0.15">
      <c r="A49" s="48"/>
      <c r="B49" s="1196"/>
      <c r="C49" s="1197"/>
      <c r="D49" s="62"/>
      <c r="E49" s="1188" t="s">
        <v>16</v>
      </c>
      <c r="F49" s="1188"/>
      <c r="G49" s="1188"/>
      <c r="H49" s="1188"/>
      <c r="I49" s="1188"/>
      <c r="J49" s="1189"/>
      <c r="K49" s="63">
        <v>93</v>
      </c>
      <c r="L49" s="64">
        <v>81</v>
      </c>
      <c r="M49" s="64">
        <v>77</v>
      </c>
      <c r="N49" s="64">
        <v>68</v>
      </c>
      <c r="O49" s="65">
        <v>69</v>
      </c>
      <c r="P49" s="48"/>
      <c r="Q49" s="48"/>
      <c r="R49" s="48"/>
      <c r="S49" s="48"/>
      <c r="T49" s="48"/>
      <c r="U49" s="48"/>
    </row>
    <row r="50" spans="1:21" ht="30.75" customHeight="1" x14ac:dyDescent="0.15">
      <c r="A50" s="48"/>
      <c r="B50" s="1196"/>
      <c r="C50" s="1197"/>
      <c r="D50" s="62"/>
      <c r="E50" s="1188" t="s">
        <v>17</v>
      </c>
      <c r="F50" s="1188"/>
      <c r="G50" s="1188"/>
      <c r="H50" s="1188"/>
      <c r="I50" s="1188"/>
      <c r="J50" s="1189"/>
      <c r="K50" s="63">
        <v>1</v>
      </c>
      <c r="L50" s="64">
        <v>1</v>
      </c>
      <c r="M50" s="64" t="s">
        <v>488</v>
      </c>
      <c r="N50" s="64" t="s">
        <v>488</v>
      </c>
      <c r="O50" s="65" t="s">
        <v>488</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488</v>
      </c>
      <c r="L51" s="64" t="s">
        <v>488</v>
      </c>
      <c r="M51" s="64" t="s">
        <v>488</v>
      </c>
      <c r="N51" s="64" t="s">
        <v>488</v>
      </c>
      <c r="O51" s="65" t="s">
        <v>488</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1428</v>
      </c>
      <c r="L52" s="64">
        <v>1459</v>
      </c>
      <c r="M52" s="64">
        <v>1538</v>
      </c>
      <c r="N52" s="64">
        <v>1509</v>
      </c>
      <c r="O52" s="65">
        <v>1460</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838</v>
      </c>
      <c r="L53" s="69">
        <v>745</v>
      </c>
      <c r="M53" s="69">
        <v>658</v>
      </c>
      <c r="N53" s="69">
        <v>568</v>
      </c>
      <c r="O53" s="70">
        <v>527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527</v>
      </c>
      <c r="J40" s="79" t="s">
        <v>528</v>
      </c>
      <c r="K40" s="79" t="s">
        <v>529</v>
      </c>
      <c r="L40" s="79" t="s">
        <v>530</v>
      </c>
      <c r="M40" s="80" t="s">
        <v>531</v>
      </c>
    </row>
    <row r="41" spans="2:13" ht="27.75" customHeight="1" x14ac:dyDescent="0.15">
      <c r="B41" s="1214" t="s">
        <v>24</v>
      </c>
      <c r="C41" s="1215"/>
      <c r="D41" s="81"/>
      <c r="E41" s="1216" t="s">
        <v>25</v>
      </c>
      <c r="F41" s="1216"/>
      <c r="G41" s="1216"/>
      <c r="H41" s="1217"/>
      <c r="I41" s="82">
        <v>15050</v>
      </c>
      <c r="J41" s="83">
        <v>14750</v>
      </c>
      <c r="K41" s="83">
        <v>14187</v>
      </c>
      <c r="L41" s="83">
        <v>13289</v>
      </c>
      <c r="M41" s="84">
        <v>12529</v>
      </c>
    </row>
    <row r="42" spans="2:13" ht="27.75" customHeight="1" x14ac:dyDescent="0.15">
      <c r="B42" s="1204"/>
      <c r="C42" s="1205"/>
      <c r="D42" s="85"/>
      <c r="E42" s="1208" t="s">
        <v>26</v>
      </c>
      <c r="F42" s="1208"/>
      <c r="G42" s="1208"/>
      <c r="H42" s="1209"/>
      <c r="I42" s="86">
        <v>1</v>
      </c>
      <c r="J42" s="87" t="s">
        <v>488</v>
      </c>
      <c r="K42" s="87" t="s">
        <v>488</v>
      </c>
      <c r="L42" s="87" t="s">
        <v>488</v>
      </c>
      <c r="M42" s="88" t="s">
        <v>488</v>
      </c>
    </row>
    <row r="43" spans="2:13" ht="27.75" customHeight="1" x14ac:dyDescent="0.15">
      <c r="B43" s="1204"/>
      <c r="C43" s="1205"/>
      <c r="D43" s="85"/>
      <c r="E43" s="1208" t="s">
        <v>27</v>
      </c>
      <c r="F43" s="1208"/>
      <c r="G43" s="1208"/>
      <c r="H43" s="1209"/>
      <c r="I43" s="86">
        <v>3945</v>
      </c>
      <c r="J43" s="87">
        <v>4626</v>
      </c>
      <c r="K43" s="87">
        <v>4403</v>
      </c>
      <c r="L43" s="87">
        <v>4317</v>
      </c>
      <c r="M43" s="88">
        <v>4304</v>
      </c>
    </row>
    <row r="44" spans="2:13" ht="27.75" customHeight="1" x14ac:dyDescent="0.15">
      <c r="B44" s="1204"/>
      <c r="C44" s="1205"/>
      <c r="D44" s="85"/>
      <c r="E44" s="1208" t="s">
        <v>28</v>
      </c>
      <c r="F44" s="1208"/>
      <c r="G44" s="1208"/>
      <c r="H44" s="1209"/>
      <c r="I44" s="86">
        <v>519</v>
      </c>
      <c r="J44" s="87">
        <v>468</v>
      </c>
      <c r="K44" s="87">
        <v>479</v>
      </c>
      <c r="L44" s="87">
        <v>452</v>
      </c>
      <c r="M44" s="88">
        <v>406</v>
      </c>
    </row>
    <row r="45" spans="2:13" ht="27.75" customHeight="1" x14ac:dyDescent="0.15">
      <c r="B45" s="1204"/>
      <c r="C45" s="1205"/>
      <c r="D45" s="85"/>
      <c r="E45" s="1208" t="s">
        <v>29</v>
      </c>
      <c r="F45" s="1208"/>
      <c r="G45" s="1208"/>
      <c r="H45" s="1209"/>
      <c r="I45" s="86">
        <v>1929</v>
      </c>
      <c r="J45" s="87">
        <v>1688</v>
      </c>
      <c r="K45" s="87">
        <v>1555</v>
      </c>
      <c r="L45" s="87">
        <v>1459</v>
      </c>
      <c r="M45" s="88">
        <v>1360</v>
      </c>
    </row>
    <row r="46" spans="2:13" ht="27.75" customHeight="1" x14ac:dyDescent="0.15">
      <c r="B46" s="1204"/>
      <c r="C46" s="1205"/>
      <c r="D46" s="89"/>
      <c r="E46" s="1208" t="s">
        <v>30</v>
      </c>
      <c r="F46" s="1208"/>
      <c r="G46" s="1208"/>
      <c r="H46" s="1209"/>
      <c r="I46" s="86" t="s">
        <v>488</v>
      </c>
      <c r="J46" s="87" t="s">
        <v>488</v>
      </c>
      <c r="K46" s="87" t="s">
        <v>488</v>
      </c>
      <c r="L46" s="87" t="s">
        <v>488</v>
      </c>
      <c r="M46" s="88" t="s">
        <v>488</v>
      </c>
    </row>
    <row r="47" spans="2:13" ht="27.75" customHeight="1" x14ac:dyDescent="0.15">
      <c r="B47" s="1204"/>
      <c r="C47" s="1205"/>
      <c r="D47" s="90"/>
      <c r="E47" s="1218" t="s">
        <v>31</v>
      </c>
      <c r="F47" s="1219"/>
      <c r="G47" s="1219"/>
      <c r="H47" s="1220"/>
      <c r="I47" s="86" t="s">
        <v>488</v>
      </c>
      <c r="J47" s="87" t="s">
        <v>488</v>
      </c>
      <c r="K47" s="87" t="s">
        <v>488</v>
      </c>
      <c r="L47" s="87" t="s">
        <v>488</v>
      </c>
      <c r="M47" s="88" t="s">
        <v>488</v>
      </c>
    </row>
    <row r="48" spans="2:13" ht="27.75" customHeight="1" x14ac:dyDescent="0.15">
      <c r="B48" s="1204"/>
      <c r="C48" s="1205"/>
      <c r="D48" s="85"/>
      <c r="E48" s="1208" t="s">
        <v>32</v>
      </c>
      <c r="F48" s="1208"/>
      <c r="G48" s="1208"/>
      <c r="H48" s="1209"/>
      <c r="I48" s="86" t="s">
        <v>488</v>
      </c>
      <c r="J48" s="87" t="s">
        <v>488</v>
      </c>
      <c r="K48" s="87" t="s">
        <v>488</v>
      </c>
      <c r="L48" s="87" t="s">
        <v>488</v>
      </c>
      <c r="M48" s="88" t="s">
        <v>488</v>
      </c>
    </row>
    <row r="49" spans="2:13" ht="27.75" customHeight="1" x14ac:dyDescent="0.15">
      <c r="B49" s="1206"/>
      <c r="C49" s="1207"/>
      <c r="D49" s="85"/>
      <c r="E49" s="1208" t="s">
        <v>33</v>
      </c>
      <c r="F49" s="1208"/>
      <c r="G49" s="1208"/>
      <c r="H49" s="1209"/>
      <c r="I49" s="86" t="s">
        <v>488</v>
      </c>
      <c r="J49" s="87" t="s">
        <v>488</v>
      </c>
      <c r="K49" s="87" t="s">
        <v>488</v>
      </c>
      <c r="L49" s="87" t="s">
        <v>488</v>
      </c>
      <c r="M49" s="88" t="s">
        <v>488</v>
      </c>
    </row>
    <row r="50" spans="2:13" ht="27.75" customHeight="1" x14ac:dyDescent="0.15">
      <c r="B50" s="1202" t="s">
        <v>34</v>
      </c>
      <c r="C50" s="1203"/>
      <c r="D50" s="91"/>
      <c r="E50" s="1208" t="s">
        <v>35</v>
      </c>
      <c r="F50" s="1208"/>
      <c r="G50" s="1208"/>
      <c r="H50" s="1209"/>
      <c r="I50" s="86">
        <v>6096</v>
      </c>
      <c r="J50" s="87">
        <v>6942</v>
      </c>
      <c r="K50" s="87">
        <v>7502</v>
      </c>
      <c r="L50" s="87">
        <v>8213</v>
      </c>
      <c r="M50" s="88">
        <v>8716</v>
      </c>
    </row>
    <row r="51" spans="2:13" ht="27.75" customHeight="1" x14ac:dyDescent="0.15">
      <c r="B51" s="1204"/>
      <c r="C51" s="1205"/>
      <c r="D51" s="85"/>
      <c r="E51" s="1208" t="s">
        <v>36</v>
      </c>
      <c r="F51" s="1208"/>
      <c r="G51" s="1208"/>
      <c r="H51" s="1209"/>
      <c r="I51" s="86">
        <v>503</v>
      </c>
      <c r="J51" s="87">
        <v>453</v>
      </c>
      <c r="K51" s="87">
        <v>379</v>
      </c>
      <c r="L51" s="87">
        <v>320</v>
      </c>
      <c r="M51" s="88">
        <v>260</v>
      </c>
    </row>
    <row r="52" spans="2:13" ht="27.75" customHeight="1" x14ac:dyDescent="0.15">
      <c r="B52" s="1206"/>
      <c r="C52" s="1207"/>
      <c r="D52" s="85"/>
      <c r="E52" s="1208" t="s">
        <v>37</v>
      </c>
      <c r="F52" s="1208"/>
      <c r="G52" s="1208"/>
      <c r="H52" s="1209"/>
      <c r="I52" s="86">
        <v>12859</v>
      </c>
      <c r="J52" s="87">
        <v>13567</v>
      </c>
      <c r="K52" s="87">
        <v>12973</v>
      </c>
      <c r="L52" s="87">
        <v>12650</v>
      </c>
      <c r="M52" s="88">
        <v>12055</v>
      </c>
    </row>
    <row r="53" spans="2:13" ht="27.75" customHeight="1" thickBot="1" x14ac:dyDescent="0.2">
      <c r="B53" s="1210" t="s">
        <v>38</v>
      </c>
      <c r="C53" s="1211"/>
      <c r="D53" s="92"/>
      <c r="E53" s="1212" t="s">
        <v>39</v>
      </c>
      <c r="F53" s="1212"/>
      <c r="G53" s="1212"/>
      <c r="H53" s="1213"/>
      <c r="I53" s="93">
        <v>1985</v>
      </c>
      <c r="J53" s="94">
        <v>570</v>
      </c>
      <c r="K53" s="94">
        <v>-231</v>
      </c>
      <c r="L53" s="94">
        <v>-1666</v>
      </c>
      <c r="M53" s="95">
        <v>-2432</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561</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561</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562</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563</v>
      </c>
      <c r="I42" s="354"/>
      <c r="J42" s="354"/>
      <c r="K42" s="354"/>
      <c r="L42" s="246"/>
      <c r="M42" s="246"/>
      <c r="N42" s="246"/>
      <c r="O42" s="246"/>
    </row>
    <row r="43" spans="2:17" x14ac:dyDescent="0.15">
      <c r="B43" s="250"/>
      <c r="C43" s="246"/>
      <c r="D43" s="246"/>
      <c r="E43" s="246"/>
      <c r="F43" s="246"/>
      <c r="G43" s="1235" t="s">
        <v>564</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565</v>
      </c>
    </row>
    <row r="50" spans="1:17" x14ac:dyDescent="0.15">
      <c r="B50" s="250"/>
      <c r="C50" s="246"/>
      <c r="D50" s="246"/>
      <c r="E50" s="246"/>
      <c r="F50" s="246"/>
      <c r="G50" s="1244"/>
      <c r="H50" s="1245"/>
      <c r="I50" s="1245"/>
      <c r="J50" s="1246"/>
      <c r="K50" s="356" t="s">
        <v>527</v>
      </c>
      <c r="L50" s="356" t="s">
        <v>528</v>
      </c>
      <c r="M50" s="356" t="s">
        <v>529</v>
      </c>
      <c r="N50" s="356" t="s">
        <v>530</v>
      </c>
      <c r="O50" s="356" t="s">
        <v>531</v>
      </c>
    </row>
    <row r="51" spans="1:17" x14ac:dyDescent="0.15">
      <c r="B51" s="250"/>
      <c r="C51" s="246"/>
      <c r="D51" s="246"/>
      <c r="E51" s="246"/>
      <c r="F51" s="246"/>
      <c r="G51" s="1247" t="s">
        <v>566</v>
      </c>
      <c r="H51" s="1248"/>
      <c r="I51" s="1253" t="s">
        <v>567</v>
      </c>
      <c r="J51" s="1253"/>
      <c r="K51" s="1255"/>
      <c r="L51" s="1255"/>
      <c r="M51" s="1255"/>
      <c r="N51" s="1221"/>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568</v>
      </c>
      <c r="J53" s="1233"/>
      <c r="K53" s="1256"/>
      <c r="L53" s="1256"/>
      <c r="M53" s="1256"/>
      <c r="N53" s="1225">
        <v>45.9</v>
      </c>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569</v>
      </c>
      <c r="H55" s="1228"/>
      <c r="I55" s="1233" t="s">
        <v>567</v>
      </c>
      <c r="J55" s="1233"/>
      <c r="K55" s="1255"/>
      <c r="L55" s="1255"/>
      <c r="M55" s="1255"/>
      <c r="N55" s="1221">
        <v>37.200000000000003</v>
      </c>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570</v>
      </c>
      <c r="J57" s="1223"/>
      <c r="K57" s="1256"/>
      <c r="L57" s="1256"/>
      <c r="M57" s="1256"/>
      <c r="N57" s="1225">
        <v>55.8</v>
      </c>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571</v>
      </c>
      <c r="C63" s="246"/>
      <c r="D63" s="246"/>
      <c r="E63" s="246"/>
      <c r="F63" s="246"/>
      <c r="G63" s="246"/>
      <c r="H63" s="246"/>
      <c r="I63" s="246"/>
      <c r="J63" s="246"/>
      <c r="K63" s="246"/>
      <c r="L63" s="246"/>
      <c r="M63" s="246"/>
      <c r="N63" s="246"/>
      <c r="O63" s="246"/>
    </row>
    <row r="64" spans="1:17" x14ac:dyDescent="0.15">
      <c r="B64" s="250"/>
      <c r="C64" s="246"/>
      <c r="D64" s="246"/>
      <c r="E64" s="246"/>
      <c r="F64" s="246"/>
      <c r="G64" s="353" t="s">
        <v>563</v>
      </c>
      <c r="I64" s="354"/>
      <c r="J64" s="354"/>
      <c r="K64" s="354"/>
      <c r="L64" s="246"/>
      <c r="M64" s="246"/>
      <c r="N64" s="246"/>
      <c r="O64" s="246"/>
    </row>
    <row r="65" spans="2:30" x14ac:dyDescent="0.15">
      <c r="B65" s="250"/>
      <c r="C65" s="246"/>
      <c r="D65" s="246"/>
      <c r="E65" s="246"/>
      <c r="F65" s="246"/>
      <c r="G65" s="1235" t="s">
        <v>572</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573</v>
      </c>
      <c r="I71" s="370"/>
      <c r="J71" s="366"/>
      <c r="K71" s="366"/>
      <c r="L71" s="367"/>
      <c r="M71" s="366"/>
      <c r="N71" s="367"/>
      <c r="O71" s="368"/>
    </row>
    <row r="72" spans="2:30" x14ac:dyDescent="0.15">
      <c r="B72" s="250"/>
      <c r="C72" s="246"/>
      <c r="D72" s="246"/>
      <c r="E72" s="246"/>
      <c r="F72" s="246"/>
      <c r="G72" s="1244"/>
      <c r="H72" s="1245"/>
      <c r="I72" s="1245"/>
      <c r="J72" s="1246"/>
      <c r="K72" s="356" t="s">
        <v>527</v>
      </c>
      <c r="L72" s="356" t="s">
        <v>528</v>
      </c>
      <c r="M72" s="356" t="s">
        <v>529</v>
      </c>
      <c r="N72" s="356" t="s">
        <v>530</v>
      </c>
      <c r="O72" s="356" t="s">
        <v>531</v>
      </c>
    </row>
    <row r="73" spans="2:30" x14ac:dyDescent="0.15">
      <c r="B73" s="250"/>
      <c r="C73" s="246"/>
      <c r="D73" s="246"/>
      <c r="E73" s="246"/>
      <c r="F73" s="246"/>
      <c r="G73" s="1247" t="s">
        <v>566</v>
      </c>
      <c r="H73" s="1248"/>
      <c r="I73" s="1253" t="s">
        <v>567</v>
      </c>
      <c r="J73" s="1253"/>
      <c r="K73" s="1234">
        <v>32.200000000000003</v>
      </c>
      <c r="L73" s="1234">
        <v>9.1</v>
      </c>
      <c r="M73" s="1221"/>
      <c r="N73" s="1221"/>
      <c r="O73" s="1221"/>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574</v>
      </c>
      <c r="J75" s="1233"/>
      <c r="K75" s="1225">
        <v>14.5</v>
      </c>
      <c r="L75" s="1225">
        <v>13.3</v>
      </c>
      <c r="M75" s="1225">
        <v>12.1</v>
      </c>
      <c r="N75" s="1225">
        <v>10.6</v>
      </c>
      <c r="O75" s="1225">
        <v>9.6999999999999993</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569</v>
      </c>
      <c r="H77" s="1228"/>
      <c r="I77" s="1233" t="s">
        <v>567</v>
      </c>
      <c r="J77" s="1233"/>
      <c r="K77" s="1234">
        <v>72</v>
      </c>
      <c r="L77" s="1234">
        <v>58.8</v>
      </c>
      <c r="M77" s="1221">
        <v>49.7</v>
      </c>
      <c r="N77" s="1221">
        <v>37.200000000000003</v>
      </c>
      <c r="O77" s="1221">
        <v>24</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574</v>
      </c>
      <c r="J79" s="1223"/>
      <c r="K79" s="1224">
        <v>13.3</v>
      </c>
      <c r="L79" s="1224">
        <v>12.4</v>
      </c>
      <c r="M79" s="1224">
        <v>11.2</v>
      </c>
      <c r="N79" s="1224">
        <v>10.1</v>
      </c>
      <c r="O79" s="1224">
        <v>9.1</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526</v>
      </c>
      <c r="G2" s="113"/>
      <c r="H2" s="114"/>
    </row>
    <row r="3" spans="1:8" x14ac:dyDescent="0.15">
      <c r="A3" s="110" t="s">
        <v>519</v>
      </c>
      <c r="B3" s="115"/>
      <c r="C3" s="116"/>
      <c r="D3" s="117">
        <v>46061</v>
      </c>
      <c r="E3" s="118"/>
      <c r="F3" s="119">
        <v>79181</v>
      </c>
      <c r="G3" s="120"/>
      <c r="H3" s="121"/>
    </row>
    <row r="4" spans="1:8" x14ac:dyDescent="0.15">
      <c r="A4" s="122"/>
      <c r="B4" s="123"/>
      <c r="C4" s="124"/>
      <c r="D4" s="125">
        <v>27167</v>
      </c>
      <c r="E4" s="126"/>
      <c r="F4" s="127">
        <v>40448</v>
      </c>
      <c r="G4" s="128"/>
      <c r="H4" s="129"/>
    </row>
    <row r="5" spans="1:8" x14ac:dyDescent="0.15">
      <c r="A5" s="110" t="s">
        <v>521</v>
      </c>
      <c r="B5" s="115"/>
      <c r="C5" s="116"/>
      <c r="D5" s="117">
        <v>50415</v>
      </c>
      <c r="E5" s="118"/>
      <c r="F5" s="119">
        <v>118124</v>
      </c>
      <c r="G5" s="120"/>
      <c r="H5" s="121"/>
    </row>
    <row r="6" spans="1:8" x14ac:dyDescent="0.15">
      <c r="A6" s="122"/>
      <c r="B6" s="123"/>
      <c r="C6" s="124"/>
      <c r="D6" s="125">
        <v>26614</v>
      </c>
      <c r="E6" s="126"/>
      <c r="F6" s="127">
        <v>54614</v>
      </c>
      <c r="G6" s="128"/>
      <c r="H6" s="129"/>
    </row>
    <row r="7" spans="1:8" x14ac:dyDescent="0.15">
      <c r="A7" s="110" t="s">
        <v>522</v>
      </c>
      <c r="B7" s="115"/>
      <c r="C7" s="116"/>
      <c r="D7" s="117">
        <v>85272</v>
      </c>
      <c r="E7" s="118"/>
      <c r="F7" s="119">
        <v>101693</v>
      </c>
      <c r="G7" s="120"/>
      <c r="H7" s="121"/>
    </row>
    <row r="8" spans="1:8" x14ac:dyDescent="0.15">
      <c r="A8" s="122"/>
      <c r="B8" s="123"/>
      <c r="C8" s="124"/>
      <c r="D8" s="125">
        <v>34149</v>
      </c>
      <c r="E8" s="126"/>
      <c r="F8" s="127">
        <v>51066</v>
      </c>
      <c r="G8" s="128"/>
      <c r="H8" s="129"/>
    </row>
    <row r="9" spans="1:8" x14ac:dyDescent="0.15">
      <c r="A9" s="110" t="s">
        <v>523</v>
      </c>
      <c r="B9" s="115"/>
      <c r="C9" s="116"/>
      <c r="D9" s="117">
        <v>58503</v>
      </c>
      <c r="E9" s="118"/>
      <c r="F9" s="119">
        <v>96635</v>
      </c>
      <c r="G9" s="120"/>
      <c r="H9" s="121"/>
    </row>
    <row r="10" spans="1:8" x14ac:dyDescent="0.15">
      <c r="A10" s="122"/>
      <c r="B10" s="123"/>
      <c r="C10" s="124"/>
      <c r="D10" s="125">
        <v>30605</v>
      </c>
      <c r="E10" s="126"/>
      <c r="F10" s="127">
        <v>44408</v>
      </c>
      <c r="G10" s="128"/>
      <c r="H10" s="129"/>
    </row>
    <row r="11" spans="1:8" x14ac:dyDescent="0.15">
      <c r="A11" s="110" t="s">
        <v>524</v>
      </c>
      <c r="B11" s="115"/>
      <c r="C11" s="116"/>
      <c r="D11" s="117">
        <v>61588</v>
      </c>
      <c r="E11" s="118"/>
      <c r="F11" s="119">
        <v>97062</v>
      </c>
      <c r="G11" s="120"/>
      <c r="H11" s="121"/>
    </row>
    <row r="12" spans="1:8" x14ac:dyDescent="0.15">
      <c r="A12" s="122"/>
      <c r="B12" s="123"/>
      <c r="C12" s="130"/>
      <c r="D12" s="125">
        <v>30380</v>
      </c>
      <c r="E12" s="126"/>
      <c r="F12" s="127">
        <v>50112</v>
      </c>
      <c r="G12" s="128"/>
      <c r="H12" s="129"/>
    </row>
    <row r="13" spans="1:8" x14ac:dyDescent="0.15">
      <c r="A13" s="110"/>
      <c r="B13" s="115"/>
      <c r="C13" s="131"/>
      <c r="D13" s="132">
        <v>60368</v>
      </c>
      <c r="E13" s="133"/>
      <c r="F13" s="134">
        <v>98539</v>
      </c>
      <c r="G13" s="135"/>
      <c r="H13" s="121"/>
    </row>
    <row r="14" spans="1:8" x14ac:dyDescent="0.15">
      <c r="A14" s="122"/>
      <c r="B14" s="123"/>
      <c r="C14" s="124"/>
      <c r="D14" s="125">
        <v>29783</v>
      </c>
      <c r="E14" s="126"/>
      <c r="F14" s="127">
        <v>48130</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2.96</v>
      </c>
      <c r="C19" s="136">
        <f>ROUND(VALUE(SUBSTITUTE(実質収支比率等に係る経年分析!G$48,"▲","-")),2)</f>
        <v>2.84</v>
      </c>
      <c r="D19" s="136">
        <f>ROUND(VALUE(SUBSTITUTE(実質収支比率等に係る経年分析!H$48,"▲","-")),2)</f>
        <v>3.82</v>
      </c>
      <c r="E19" s="136">
        <f>ROUND(VALUE(SUBSTITUTE(実質収支比率等に係る経年分析!I$48,"▲","-")),2)</f>
        <v>4</v>
      </c>
      <c r="F19" s="136">
        <f>ROUND(VALUE(SUBSTITUTE(実質収支比率等に係る経年分析!J$48,"▲","-")),2)</f>
        <v>4.7300000000000004</v>
      </c>
    </row>
    <row r="20" spans="1:11" x14ac:dyDescent="0.15">
      <c r="A20" s="136" t="s">
        <v>44</v>
      </c>
      <c r="B20" s="136">
        <f>ROUND(VALUE(SUBSTITUTE(実質収支比率等に係る経年分析!F$47,"▲","-")),2)</f>
        <v>14.2</v>
      </c>
      <c r="C20" s="136">
        <f>ROUND(VALUE(SUBSTITUTE(実質収支比率等に係る経年分析!G$47,"▲","-")),2)</f>
        <v>14.26</v>
      </c>
      <c r="D20" s="136">
        <f>ROUND(VALUE(SUBSTITUTE(実質収支比率等に係る経年分析!H$47,"▲","-")),2)</f>
        <v>15.81</v>
      </c>
      <c r="E20" s="136">
        <f>ROUND(VALUE(SUBSTITUTE(実質収支比率等に係る経年分析!I$47,"▲","-")),2)</f>
        <v>18.03</v>
      </c>
      <c r="F20" s="136">
        <f>ROUND(VALUE(SUBSTITUTE(実質収支比率等に係る経年分析!J$47,"▲","-")),2)</f>
        <v>21.45</v>
      </c>
    </row>
    <row r="21" spans="1:11" x14ac:dyDescent="0.15">
      <c r="A21" s="136" t="s">
        <v>45</v>
      </c>
      <c r="B21" s="136">
        <f>IF(ISNUMBER(VALUE(SUBSTITUTE(実質収支比率等に係る経年分析!F$49,"▲","-"))),ROUND(VALUE(SUBSTITUTE(実質収支比率等に係る経年分析!F$49,"▲","-")),2),NA())</f>
        <v>-0.54</v>
      </c>
      <c r="C21" s="136">
        <f>IF(ISNUMBER(VALUE(SUBSTITUTE(実質収支比率等に係る経年分析!G$49,"▲","-"))),ROUND(VALUE(SUBSTITUTE(実質収支比率等に係る経年分析!G$49,"▲","-")),2),NA())</f>
        <v>-1.1499999999999999</v>
      </c>
      <c r="D21" s="136">
        <f>IF(ISNUMBER(VALUE(SUBSTITUTE(実質収支比率等に係る経年分析!H$49,"▲","-"))),ROUND(VALUE(SUBSTITUTE(実質収支比率等に係る経年分析!H$49,"▲","-")),2),NA())</f>
        <v>3.71</v>
      </c>
      <c r="E21" s="136">
        <f>IF(ISNUMBER(VALUE(SUBSTITUTE(実質収支比率等に係る経年分析!I$49,"▲","-"))),ROUND(VALUE(SUBSTITUTE(実質収支比率等に係る経年分析!I$49,"▲","-")),2),NA())</f>
        <v>3.98</v>
      </c>
      <c r="F21" s="136">
        <f>IF(ISNUMBER(VALUE(SUBSTITUTE(実質収支比率等に係る経年分析!J$49,"▲","-"))),ROUND(VALUE(SUBSTITUTE(実質収支比率等に係る経年分析!J$49,"▲","-")),2),NA())</f>
        <v>0.56000000000000005</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0.53</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0.13</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南部町学校給食センター特別会計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南部町農林漁業体験実習館事業特別会計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南部町介護老人保健施設特別会計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7.0000000000000007E-2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0.08</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南部町営地方卸売市場特別会計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0.02</v>
      </c>
    </row>
    <row r="33" spans="1:16" x14ac:dyDescent="0.15">
      <c r="A33" s="137" t="str">
        <f>IF(連結実質赤字比率に係る赤字・黒字の構成分析!C$37="",NA(),連結実質赤字比率に係る赤字・黒字の構成分析!C$37)</f>
        <v>南部町介護保険特別会計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0.24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0.54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0.33</v>
      </c>
    </row>
    <row r="34" spans="1:16" x14ac:dyDescent="0.15">
      <c r="A34" s="137" t="str">
        <f>IF(連結実質赤字比率に係る赤字・黒字の構成分析!C$36="",NA(),連結実質赤字比率に係る赤字・黒字の構成分析!C$36)</f>
        <v>南部町国民健康保険特別会計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0.64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0.56000000000000005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0.53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0.02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0.64</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2.89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2.76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3.76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3.94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4.72</v>
      </c>
    </row>
    <row r="36" spans="1:16" x14ac:dyDescent="0.15">
      <c r="A36" s="137" t="str">
        <f>IF(連結実質赤字比率に係る赤字・黒字の構成分析!C$34="",NA(),連結実質赤字比率に係る赤字・黒字の構成分析!C$34)</f>
        <v>南部町病院事業会計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13.21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11.64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12.94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13.99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15.14</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1428</v>
      </c>
      <c r="E42" s="138"/>
      <c r="F42" s="138"/>
      <c r="G42" s="138">
        <f>'実質公債費比率（分子）の構造'!L$52</f>
        <v>1459</v>
      </c>
      <c r="H42" s="138"/>
      <c r="I42" s="138"/>
      <c r="J42" s="138">
        <f>'実質公債費比率（分子）の構造'!M$52</f>
        <v>1538</v>
      </c>
      <c r="K42" s="138"/>
      <c r="L42" s="138"/>
      <c r="M42" s="138">
        <f>'実質公債費比率（分子）の構造'!N$52</f>
        <v>1509</v>
      </c>
      <c r="N42" s="138"/>
      <c r="O42" s="138"/>
      <c r="P42" s="138">
        <f>'実質公債費比率（分子）の構造'!O$52</f>
        <v>1460</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1</v>
      </c>
      <c r="C44" s="138"/>
      <c r="D44" s="138"/>
      <c r="E44" s="138">
        <f>'実質公債費比率（分子）の構造'!L$50</f>
        <v>1</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55</v>
      </c>
      <c r="B45" s="138">
        <f>'実質公債費比率（分子）の構造'!K$49</f>
        <v>93</v>
      </c>
      <c r="C45" s="138"/>
      <c r="D45" s="138"/>
      <c r="E45" s="138">
        <f>'実質公債費比率（分子）の構造'!L$49</f>
        <v>81</v>
      </c>
      <c r="F45" s="138"/>
      <c r="G45" s="138"/>
      <c r="H45" s="138">
        <f>'実質公債費比率（分子）の構造'!M$49</f>
        <v>77</v>
      </c>
      <c r="I45" s="138"/>
      <c r="J45" s="138"/>
      <c r="K45" s="138">
        <f>'実質公債費比率（分子）の構造'!N$49</f>
        <v>68</v>
      </c>
      <c r="L45" s="138"/>
      <c r="M45" s="138"/>
      <c r="N45" s="138">
        <f>'実質公債費比率（分子）の構造'!O$49</f>
        <v>69</v>
      </c>
      <c r="O45" s="138"/>
      <c r="P45" s="138"/>
    </row>
    <row r="46" spans="1:16" x14ac:dyDescent="0.15">
      <c r="A46" s="138" t="s">
        <v>56</v>
      </c>
      <c r="B46" s="138">
        <f>'実質公債費比率（分子）の構造'!K$48</f>
        <v>260</v>
      </c>
      <c r="C46" s="138"/>
      <c r="D46" s="138"/>
      <c r="E46" s="138">
        <f>'実質公債費比率（分子）の構造'!L$48</f>
        <v>267</v>
      </c>
      <c r="F46" s="138"/>
      <c r="G46" s="138"/>
      <c r="H46" s="138">
        <f>'実質公債費比率（分子）の構造'!M$48</f>
        <v>276</v>
      </c>
      <c r="I46" s="138"/>
      <c r="J46" s="138"/>
      <c r="K46" s="138">
        <f>'実質公債費比率（分子）の構造'!N$48</f>
        <v>288</v>
      </c>
      <c r="L46" s="138"/>
      <c r="M46" s="138"/>
      <c r="N46" s="138">
        <f>'実質公債費比率（分子）の構造'!O$48</f>
        <v>284</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1912</v>
      </c>
      <c r="C49" s="138"/>
      <c r="D49" s="138"/>
      <c r="E49" s="138">
        <f>'実質公債費比率（分子）の構造'!L$45</f>
        <v>1855</v>
      </c>
      <c r="F49" s="138"/>
      <c r="G49" s="138"/>
      <c r="H49" s="138">
        <f>'実質公債費比率（分子）の構造'!M$45</f>
        <v>1843</v>
      </c>
      <c r="I49" s="138"/>
      <c r="J49" s="138"/>
      <c r="K49" s="138">
        <f>'実質公債費比率（分子）の構造'!N$45</f>
        <v>1721</v>
      </c>
      <c r="L49" s="138"/>
      <c r="M49" s="138"/>
      <c r="N49" s="138">
        <f>'実質公債費比率（分子）の構造'!O$45</f>
        <v>1634</v>
      </c>
      <c r="O49" s="138"/>
      <c r="P49" s="138"/>
    </row>
    <row r="50" spans="1:16" x14ac:dyDescent="0.15">
      <c r="A50" s="138" t="s">
        <v>60</v>
      </c>
      <c r="B50" s="138" t="e">
        <f>NA()</f>
        <v>#N/A</v>
      </c>
      <c r="C50" s="138">
        <f>IF(ISNUMBER('実質公債費比率（分子）の構造'!K$53),'実質公債費比率（分子）の構造'!K$53,NA())</f>
        <v>838</v>
      </c>
      <c r="D50" s="138" t="e">
        <f>NA()</f>
        <v>#N/A</v>
      </c>
      <c r="E50" s="138" t="e">
        <f>NA()</f>
        <v>#N/A</v>
      </c>
      <c r="F50" s="138">
        <f>IF(ISNUMBER('実質公債費比率（分子）の構造'!L$53),'実質公債費比率（分子）の構造'!L$53,NA())</f>
        <v>745</v>
      </c>
      <c r="G50" s="138" t="e">
        <f>NA()</f>
        <v>#N/A</v>
      </c>
      <c r="H50" s="138" t="e">
        <f>NA()</f>
        <v>#N/A</v>
      </c>
      <c r="I50" s="138">
        <f>IF(ISNUMBER('実質公債費比率（分子）の構造'!M$53),'実質公債費比率（分子）の構造'!M$53,NA())</f>
        <v>658</v>
      </c>
      <c r="J50" s="138" t="e">
        <f>NA()</f>
        <v>#N/A</v>
      </c>
      <c r="K50" s="138" t="e">
        <f>NA()</f>
        <v>#N/A</v>
      </c>
      <c r="L50" s="138">
        <f>IF(ISNUMBER('実質公債費比率（分子）の構造'!N$53),'実質公債費比率（分子）の構造'!N$53,NA())</f>
        <v>568</v>
      </c>
      <c r="M50" s="138" t="e">
        <f>NA()</f>
        <v>#N/A</v>
      </c>
      <c r="N50" s="138" t="e">
        <f>NA()</f>
        <v>#N/A</v>
      </c>
      <c r="O50" s="138">
        <f>IF(ISNUMBER('実質公債費比率（分子）の構造'!O$53),'実質公債費比率（分子）の構造'!O$53,NA())</f>
        <v>527</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12859</v>
      </c>
      <c r="E56" s="137"/>
      <c r="F56" s="137"/>
      <c r="G56" s="137">
        <f>'将来負担比率（分子）の構造'!J$52</f>
        <v>13567</v>
      </c>
      <c r="H56" s="137"/>
      <c r="I56" s="137"/>
      <c r="J56" s="137">
        <f>'将来負担比率（分子）の構造'!K$52</f>
        <v>12973</v>
      </c>
      <c r="K56" s="137"/>
      <c r="L56" s="137"/>
      <c r="M56" s="137">
        <f>'将来負担比率（分子）の構造'!L$52</f>
        <v>12650</v>
      </c>
      <c r="N56" s="137"/>
      <c r="O56" s="137"/>
      <c r="P56" s="137">
        <f>'将来負担比率（分子）の構造'!M$52</f>
        <v>12055</v>
      </c>
    </row>
    <row r="57" spans="1:16" x14ac:dyDescent="0.15">
      <c r="A57" s="137" t="s">
        <v>36</v>
      </c>
      <c r="B57" s="137"/>
      <c r="C57" s="137"/>
      <c r="D57" s="137">
        <f>'将来負担比率（分子）の構造'!I$51</f>
        <v>503</v>
      </c>
      <c r="E57" s="137"/>
      <c r="F57" s="137"/>
      <c r="G57" s="137">
        <f>'将来負担比率（分子）の構造'!J$51</f>
        <v>453</v>
      </c>
      <c r="H57" s="137"/>
      <c r="I57" s="137"/>
      <c r="J57" s="137">
        <f>'将来負担比率（分子）の構造'!K$51</f>
        <v>379</v>
      </c>
      <c r="K57" s="137"/>
      <c r="L57" s="137"/>
      <c r="M57" s="137">
        <f>'将来負担比率（分子）の構造'!L$51</f>
        <v>320</v>
      </c>
      <c r="N57" s="137"/>
      <c r="O57" s="137"/>
      <c r="P57" s="137">
        <f>'将来負担比率（分子）の構造'!M$51</f>
        <v>260</v>
      </c>
    </row>
    <row r="58" spans="1:16" x14ac:dyDescent="0.15">
      <c r="A58" s="137" t="s">
        <v>35</v>
      </c>
      <c r="B58" s="137"/>
      <c r="C58" s="137"/>
      <c r="D58" s="137">
        <f>'将来負担比率（分子）の構造'!I$50</f>
        <v>6096</v>
      </c>
      <c r="E58" s="137"/>
      <c r="F58" s="137"/>
      <c r="G58" s="137">
        <f>'将来負担比率（分子）の構造'!J$50</f>
        <v>6942</v>
      </c>
      <c r="H58" s="137"/>
      <c r="I58" s="137"/>
      <c r="J58" s="137">
        <f>'将来負担比率（分子）の構造'!K$50</f>
        <v>7502</v>
      </c>
      <c r="K58" s="137"/>
      <c r="L58" s="137"/>
      <c r="M58" s="137">
        <f>'将来負担比率（分子）の構造'!L$50</f>
        <v>8213</v>
      </c>
      <c r="N58" s="137"/>
      <c r="O58" s="137"/>
      <c r="P58" s="137">
        <f>'将来負担比率（分子）の構造'!M$50</f>
        <v>8716</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1929</v>
      </c>
      <c r="C62" s="137"/>
      <c r="D62" s="137"/>
      <c r="E62" s="137">
        <f>'将来負担比率（分子）の構造'!J$45</f>
        <v>1688</v>
      </c>
      <c r="F62" s="137"/>
      <c r="G62" s="137"/>
      <c r="H62" s="137">
        <f>'将来負担比率（分子）の構造'!K$45</f>
        <v>1555</v>
      </c>
      <c r="I62" s="137"/>
      <c r="J62" s="137"/>
      <c r="K62" s="137">
        <f>'将来負担比率（分子）の構造'!L$45</f>
        <v>1459</v>
      </c>
      <c r="L62" s="137"/>
      <c r="M62" s="137"/>
      <c r="N62" s="137">
        <f>'将来負担比率（分子）の構造'!M$45</f>
        <v>1360</v>
      </c>
      <c r="O62" s="137"/>
      <c r="P62" s="137"/>
    </row>
    <row r="63" spans="1:16" x14ac:dyDescent="0.15">
      <c r="A63" s="137" t="s">
        <v>28</v>
      </c>
      <c r="B63" s="137">
        <f>'将来負担比率（分子）の構造'!I$44</f>
        <v>519</v>
      </c>
      <c r="C63" s="137"/>
      <c r="D63" s="137"/>
      <c r="E63" s="137">
        <f>'将来負担比率（分子）の構造'!J$44</f>
        <v>468</v>
      </c>
      <c r="F63" s="137"/>
      <c r="G63" s="137"/>
      <c r="H63" s="137">
        <f>'将来負担比率（分子）の構造'!K$44</f>
        <v>479</v>
      </c>
      <c r="I63" s="137"/>
      <c r="J63" s="137"/>
      <c r="K63" s="137">
        <f>'将来負担比率（分子）の構造'!L$44</f>
        <v>452</v>
      </c>
      <c r="L63" s="137"/>
      <c r="M63" s="137"/>
      <c r="N63" s="137">
        <f>'将来負担比率（分子）の構造'!M$44</f>
        <v>406</v>
      </c>
      <c r="O63" s="137"/>
      <c r="P63" s="137"/>
    </row>
    <row r="64" spans="1:16" x14ac:dyDescent="0.15">
      <c r="A64" s="137" t="s">
        <v>27</v>
      </c>
      <c r="B64" s="137">
        <f>'将来負担比率（分子）の構造'!I$43</f>
        <v>3945</v>
      </c>
      <c r="C64" s="137"/>
      <c r="D64" s="137"/>
      <c r="E64" s="137">
        <f>'将来負担比率（分子）の構造'!J$43</f>
        <v>4626</v>
      </c>
      <c r="F64" s="137"/>
      <c r="G64" s="137"/>
      <c r="H64" s="137">
        <f>'将来負担比率（分子）の構造'!K$43</f>
        <v>4403</v>
      </c>
      <c r="I64" s="137"/>
      <c r="J64" s="137"/>
      <c r="K64" s="137">
        <f>'将来負担比率（分子）の構造'!L$43</f>
        <v>4317</v>
      </c>
      <c r="L64" s="137"/>
      <c r="M64" s="137"/>
      <c r="N64" s="137">
        <f>'将来負担比率（分子）の構造'!M$43</f>
        <v>4304</v>
      </c>
      <c r="O64" s="137"/>
      <c r="P64" s="137"/>
    </row>
    <row r="65" spans="1:16" x14ac:dyDescent="0.15">
      <c r="A65" s="137" t="s">
        <v>26</v>
      </c>
      <c r="B65" s="137">
        <f>'将来負担比率（分子）の構造'!I$42</f>
        <v>1</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15050</v>
      </c>
      <c r="C66" s="137"/>
      <c r="D66" s="137"/>
      <c r="E66" s="137">
        <f>'将来負担比率（分子）の構造'!J$41</f>
        <v>14750</v>
      </c>
      <c r="F66" s="137"/>
      <c r="G66" s="137"/>
      <c r="H66" s="137">
        <f>'将来負担比率（分子）の構造'!K$41</f>
        <v>14187</v>
      </c>
      <c r="I66" s="137"/>
      <c r="J66" s="137"/>
      <c r="K66" s="137">
        <f>'将来負担比率（分子）の構造'!L$41</f>
        <v>13289</v>
      </c>
      <c r="L66" s="137"/>
      <c r="M66" s="137"/>
      <c r="N66" s="137">
        <f>'将来負担比率（分子）の構造'!M$41</f>
        <v>12529</v>
      </c>
      <c r="O66" s="137"/>
      <c r="P66" s="137"/>
    </row>
    <row r="67" spans="1:16" x14ac:dyDescent="0.15">
      <c r="A67" s="137" t="s">
        <v>64</v>
      </c>
      <c r="B67" s="137" t="e">
        <f>NA()</f>
        <v>#N/A</v>
      </c>
      <c r="C67" s="137">
        <f>IF(ISNUMBER('将来負担比率（分子）の構造'!I$53), IF('将来負担比率（分子）の構造'!I$53 &lt; 0, 0, '将来負担比率（分子）の構造'!I$53), NA())</f>
        <v>1985</v>
      </c>
      <c r="D67" s="137" t="e">
        <f>NA()</f>
        <v>#N/A</v>
      </c>
      <c r="E67" s="137" t="e">
        <f>NA()</f>
        <v>#N/A</v>
      </c>
      <c r="F67" s="137">
        <f>IF(ISNUMBER('将来負担比率（分子）の構造'!J$53), IF('将来負担比率（分子）の構造'!J$53 &lt; 0, 0, '将来負担比率（分子）の構造'!J$53), NA())</f>
        <v>570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1587083</v>
      </c>
      <c r="S5" s="671"/>
      <c r="T5" s="671"/>
      <c r="U5" s="671"/>
      <c r="V5" s="671"/>
      <c r="W5" s="671"/>
      <c r="X5" s="671"/>
      <c r="Y5" s="718"/>
      <c r="Z5" s="731">
        <v>14.6</v>
      </c>
      <c r="AA5" s="731"/>
      <c r="AB5" s="731"/>
      <c r="AC5" s="731"/>
      <c r="AD5" s="732">
        <v>1587083</v>
      </c>
      <c r="AE5" s="732"/>
      <c r="AF5" s="732"/>
      <c r="AG5" s="732"/>
      <c r="AH5" s="732"/>
      <c r="AI5" s="732"/>
      <c r="AJ5" s="732"/>
      <c r="AK5" s="732"/>
      <c r="AL5" s="719">
        <v>22.6</v>
      </c>
      <c r="AM5" s="688"/>
      <c r="AN5" s="688"/>
      <c r="AO5" s="720"/>
      <c r="AP5" s="707" t="s">
        <v>210</v>
      </c>
      <c r="AQ5" s="708"/>
      <c r="AR5" s="708"/>
      <c r="AS5" s="708"/>
      <c r="AT5" s="708"/>
      <c r="AU5" s="708"/>
      <c r="AV5" s="708"/>
      <c r="AW5" s="708"/>
      <c r="AX5" s="708"/>
      <c r="AY5" s="708"/>
      <c r="AZ5" s="708"/>
      <c r="BA5" s="708"/>
      <c r="BB5" s="708"/>
      <c r="BC5" s="708"/>
      <c r="BD5" s="708"/>
      <c r="BE5" s="708"/>
      <c r="BF5" s="709"/>
      <c r="BG5" s="620">
        <v>1587083</v>
      </c>
      <c r="BH5" s="621"/>
      <c r="BI5" s="621"/>
      <c r="BJ5" s="621"/>
      <c r="BK5" s="621"/>
      <c r="BL5" s="621"/>
      <c r="BM5" s="621"/>
      <c r="BN5" s="622"/>
      <c r="BO5" s="673">
        <v>100</v>
      </c>
      <c r="BP5" s="673"/>
      <c r="BQ5" s="673"/>
      <c r="BR5" s="673"/>
      <c r="BS5" s="674" t="s">
        <v>211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203</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x14ac:dyDescent="0.15">
      <c r="B6" s="617" t="s">
        <v>215</v>
      </c>
      <c r="C6" s="618"/>
      <c r="D6" s="618"/>
      <c r="E6" s="618"/>
      <c r="F6" s="618"/>
      <c r="G6" s="618"/>
      <c r="H6" s="618"/>
      <c r="I6" s="618"/>
      <c r="J6" s="618"/>
      <c r="K6" s="618"/>
      <c r="L6" s="618"/>
      <c r="M6" s="618"/>
      <c r="N6" s="618"/>
      <c r="O6" s="618"/>
      <c r="P6" s="618"/>
      <c r="Q6" s="619"/>
      <c r="R6" s="620">
        <v>134947</v>
      </c>
      <c r="S6" s="621"/>
      <c r="T6" s="621"/>
      <c r="U6" s="621"/>
      <c r="V6" s="621"/>
      <c r="W6" s="621"/>
      <c r="X6" s="621"/>
      <c r="Y6" s="622"/>
      <c r="Z6" s="673">
        <v>1.2</v>
      </c>
      <c r="AA6" s="673"/>
      <c r="AB6" s="673"/>
      <c r="AC6" s="673"/>
      <c r="AD6" s="674">
        <v>134947</v>
      </c>
      <c r="AE6" s="674"/>
      <c r="AF6" s="674"/>
      <c r="AG6" s="674"/>
      <c r="AH6" s="674"/>
      <c r="AI6" s="674"/>
      <c r="AJ6" s="674"/>
      <c r="AK6" s="674"/>
      <c r="AL6" s="643">
        <v>1.9</v>
      </c>
      <c r="AM6" s="675"/>
      <c r="AN6" s="675"/>
      <c r="AO6" s="676"/>
      <c r="AP6" s="617" t="s">
        <v>216</v>
      </c>
      <c r="AQ6" s="618"/>
      <c r="AR6" s="618"/>
      <c r="AS6" s="618"/>
      <c r="AT6" s="618"/>
      <c r="AU6" s="618"/>
      <c r="AV6" s="618"/>
      <c r="AW6" s="618"/>
      <c r="AX6" s="618"/>
      <c r="AY6" s="618"/>
      <c r="AZ6" s="618"/>
      <c r="BA6" s="618"/>
      <c r="BB6" s="618"/>
      <c r="BC6" s="618"/>
      <c r="BD6" s="618"/>
      <c r="BE6" s="618"/>
      <c r="BF6" s="619"/>
      <c r="BG6" s="620">
        <v>1587083</v>
      </c>
      <c r="BH6" s="621"/>
      <c r="BI6" s="621"/>
      <c r="BJ6" s="621"/>
      <c r="BK6" s="621"/>
      <c r="BL6" s="621"/>
      <c r="BM6" s="621"/>
      <c r="BN6" s="622"/>
      <c r="BO6" s="673">
        <v>100</v>
      </c>
      <c r="BP6" s="673"/>
      <c r="BQ6" s="673"/>
      <c r="BR6" s="673"/>
      <c r="BS6" s="674" t="s">
        <v>211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105199</v>
      </c>
      <c r="CS6" s="621"/>
      <c r="CT6" s="621"/>
      <c r="CU6" s="621"/>
      <c r="CV6" s="621"/>
      <c r="CW6" s="621"/>
      <c r="CX6" s="621"/>
      <c r="CY6" s="622"/>
      <c r="CZ6" s="673">
        <v>1</v>
      </c>
      <c r="DA6" s="673"/>
      <c r="DB6" s="673"/>
      <c r="DC6" s="673"/>
      <c r="DD6" s="626" t="s">
        <v>211</v>
      </c>
      <c r="DE6" s="621"/>
      <c r="DF6" s="621"/>
      <c r="DG6" s="621"/>
      <c r="DH6" s="621"/>
      <c r="DI6" s="621"/>
      <c r="DJ6" s="621"/>
      <c r="DK6" s="621"/>
      <c r="DL6" s="621"/>
      <c r="DM6" s="621"/>
      <c r="DN6" s="621"/>
      <c r="DO6" s="621"/>
      <c r="DP6" s="622"/>
      <c r="DQ6" s="626">
        <v>105199</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1731</v>
      </c>
      <c r="S7" s="621"/>
      <c r="T7" s="621"/>
      <c r="U7" s="621"/>
      <c r="V7" s="621"/>
      <c r="W7" s="621"/>
      <c r="X7" s="621"/>
      <c r="Y7" s="622"/>
      <c r="Z7" s="673">
        <v>0</v>
      </c>
      <c r="AA7" s="673"/>
      <c r="AB7" s="673"/>
      <c r="AC7" s="673"/>
      <c r="AD7" s="674">
        <v>1731</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576512</v>
      </c>
      <c r="BH7" s="621"/>
      <c r="BI7" s="621"/>
      <c r="BJ7" s="621"/>
      <c r="BK7" s="621"/>
      <c r="BL7" s="621"/>
      <c r="BM7" s="621"/>
      <c r="BN7" s="622"/>
      <c r="BO7" s="673">
        <v>36.299999999999997</v>
      </c>
      <c r="BP7" s="673"/>
      <c r="BQ7" s="673"/>
      <c r="BR7" s="673"/>
      <c r="BS7" s="674" t="s">
        <v>211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1760829</v>
      </c>
      <c r="CS7" s="621"/>
      <c r="CT7" s="621"/>
      <c r="CU7" s="621"/>
      <c r="CV7" s="621"/>
      <c r="CW7" s="621"/>
      <c r="CX7" s="621"/>
      <c r="CY7" s="622"/>
      <c r="CZ7" s="673">
        <v>16.7</v>
      </c>
      <c r="DA7" s="673"/>
      <c r="DB7" s="673"/>
      <c r="DC7" s="673"/>
      <c r="DD7" s="626">
        <v>143110</v>
      </c>
      <c r="DE7" s="621"/>
      <c r="DF7" s="621"/>
      <c r="DG7" s="621"/>
      <c r="DH7" s="621"/>
      <c r="DI7" s="621"/>
      <c r="DJ7" s="621"/>
      <c r="DK7" s="621"/>
      <c r="DL7" s="621"/>
      <c r="DM7" s="621"/>
      <c r="DN7" s="621"/>
      <c r="DO7" s="621"/>
      <c r="DP7" s="622"/>
      <c r="DQ7" s="626">
        <v>1528469</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2183</v>
      </c>
      <c r="S8" s="621"/>
      <c r="T8" s="621"/>
      <c r="U8" s="621"/>
      <c r="V8" s="621"/>
      <c r="W8" s="621"/>
      <c r="X8" s="621"/>
      <c r="Y8" s="622"/>
      <c r="Z8" s="673">
        <v>0</v>
      </c>
      <c r="AA8" s="673"/>
      <c r="AB8" s="673"/>
      <c r="AC8" s="673"/>
      <c r="AD8" s="674">
        <v>2183</v>
      </c>
      <c r="AE8" s="674"/>
      <c r="AF8" s="674"/>
      <c r="AG8" s="674"/>
      <c r="AH8" s="674"/>
      <c r="AI8" s="674"/>
      <c r="AJ8" s="674"/>
      <c r="AK8" s="674"/>
      <c r="AL8" s="643">
        <v>0</v>
      </c>
      <c r="AM8" s="675"/>
      <c r="AN8" s="675"/>
      <c r="AO8" s="676"/>
      <c r="AP8" s="617" t="s">
        <v>222</v>
      </c>
      <c r="AQ8" s="618"/>
      <c r="AR8" s="618"/>
      <c r="AS8" s="618"/>
      <c r="AT8" s="618"/>
      <c r="AU8" s="618"/>
      <c r="AV8" s="618"/>
      <c r="AW8" s="618"/>
      <c r="AX8" s="618"/>
      <c r="AY8" s="618"/>
      <c r="AZ8" s="618"/>
      <c r="BA8" s="618"/>
      <c r="BB8" s="618"/>
      <c r="BC8" s="618"/>
      <c r="BD8" s="618"/>
      <c r="BE8" s="618"/>
      <c r="BF8" s="619"/>
      <c r="BG8" s="620">
        <v>27835</v>
      </c>
      <c r="BH8" s="621"/>
      <c r="BI8" s="621"/>
      <c r="BJ8" s="621"/>
      <c r="BK8" s="621"/>
      <c r="BL8" s="621"/>
      <c r="BM8" s="621"/>
      <c r="BN8" s="622"/>
      <c r="BO8" s="673">
        <v>1.8</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2951433</v>
      </c>
      <c r="CS8" s="621"/>
      <c r="CT8" s="621"/>
      <c r="CU8" s="621"/>
      <c r="CV8" s="621"/>
      <c r="CW8" s="621"/>
      <c r="CX8" s="621"/>
      <c r="CY8" s="622"/>
      <c r="CZ8" s="673">
        <v>28.1</v>
      </c>
      <c r="DA8" s="673"/>
      <c r="DB8" s="673"/>
      <c r="DC8" s="673"/>
      <c r="DD8" s="626">
        <v>34806</v>
      </c>
      <c r="DE8" s="621"/>
      <c r="DF8" s="621"/>
      <c r="DG8" s="621"/>
      <c r="DH8" s="621"/>
      <c r="DI8" s="621"/>
      <c r="DJ8" s="621"/>
      <c r="DK8" s="621"/>
      <c r="DL8" s="621"/>
      <c r="DM8" s="621"/>
      <c r="DN8" s="621"/>
      <c r="DO8" s="621"/>
      <c r="DP8" s="622"/>
      <c r="DQ8" s="626">
        <v>1603358</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1109</v>
      </c>
      <c r="S9" s="621"/>
      <c r="T9" s="621"/>
      <c r="U9" s="621"/>
      <c r="V9" s="621"/>
      <c r="W9" s="621"/>
      <c r="X9" s="621"/>
      <c r="Y9" s="622"/>
      <c r="Z9" s="673">
        <v>0</v>
      </c>
      <c r="AA9" s="673"/>
      <c r="AB9" s="673"/>
      <c r="AC9" s="673"/>
      <c r="AD9" s="674">
        <v>1109</v>
      </c>
      <c r="AE9" s="674"/>
      <c r="AF9" s="674"/>
      <c r="AG9" s="674"/>
      <c r="AH9" s="674"/>
      <c r="AI9" s="674"/>
      <c r="AJ9" s="674"/>
      <c r="AK9" s="674"/>
      <c r="AL9" s="643">
        <v>0</v>
      </c>
      <c r="AM9" s="675"/>
      <c r="AN9" s="675"/>
      <c r="AO9" s="676"/>
      <c r="AP9" s="617" t="s">
        <v>225</v>
      </c>
      <c r="AQ9" s="618"/>
      <c r="AR9" s="618"/>
      <c r="AS9" s="618"/>
      <c r="AT9" s="618"/>
      <c r="AU9" s="618"/>
      <c r="AV9" s="618"/>
      <c r="AW9" s="618"/>
      <c r="AX9" s="618"/>
      <c r="AY9" s="618"/>
      <c r="AZ9" s="618"/>
      <c r="BA9" s="618"/>
      <c r="BB9" s="618"/>
      <c r="BC9" s="618"/>
      <c r="BD9" s="618"/>
      <c r="BE9" s="618"/>
      <c r="BF9" s="619"/>
      <c r="BG9" s="620">
        <v>504113</v>
      </c>
      <c r="BH9" s="621"/>
      <c r="BI9" s="621"/>
      <c r="BJ9" s="621"/>
      <c r="BK9" s="621"/>
      <c r="BL9" s="621"/>
      <c r="BM9" s="621"/>
      <c r="BN9" s="622"/>
      <c r="BO9" s="673">
        <v>31.8</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827106</v>
      </c>
      <c r="CS9" s="621"/>
      <c r="CT9" s="621"/>
      <c r="CU9" s="621"/>
      <c r="CV9" s="621"/>
      <c r="CW9" s="621"/>
      <c r="CX9" s="621"/>
      <c r="CY9" s="622"/>
      <c r="CZ9" s="673">
        <v>7.9</v>
      </c>
      <c r="DA9" s="673"/>
      <c r="DB9" s="673"/>
      <c r="DC9" s="673"/>
      <c r="DD9" s="626">
        <v>60322</v>
      </c>
      <c r="DE9" s="621"/>
      <c r="DF9" s="621"/>
      <c r="DG9" s="621"/>
      <c r="DH9" s="621"/>
      <c r="DI9" s="621"/>
      <c r="DJ9" s="621"/>
      <c r="DK9" s="621"/>
      <c r="DL9" s="621"/>
      <c r="DM9" s="621"/>
      <c r="DN9" s="621"/>
      <c r="DO9" s="621"/>
      <c r="DP9" s="622"/>
      <c r="DQ9" s="626">
        <v>639746</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283025</v>
      </c>
      <c r="S10" s="621"/>
      <c r="T10" s="621"/>
      <c r="U10" s="621"/>
      <c r="V10" s="621"/>
      <c r="W10" s="621"/>
      <c r="X10" s="621"/>
      <c r="Y10" s="622"/>
      <c r="Z10" s="673">
        <v>2.6</v>
      </c>
      <c r="AA10" s="673"/>
      <c r="AB10" s="673"/>
      <c r="AC10" s="673"/>
      <c r="AD10" s="674">
        <v>283025</v>
      </c>
      <c r="AE10" s="674"/>
      <c r="AF10" s="674"/>
      <c r="AG10" s="674"/>
      <c r="AH10" s="674"/>
      <c r="AI10" s="674"/>
      <c r="AJ10" s="674"/>
      <c r="AK10" s="674"/>
      <c r="AL10" s="643">
        <v>4</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24636</v>
      </c>
      <c r="BH10" s="621"/>
      <c r="BI10" s="621"/>
      <c r="BJ10" s="621"/>
      <c r="BK10" s="621"/>
      <c r="BL10" s="621"/>
      <c r="BM10" s="621"/>
      <c r="BN10" s="622"/>
      <c r="BO10" s="673">
        <v>1.6</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34</v>
      </c>
      <c r="CS10" s="621"/>
      <c r="CT10" s="621"/>
      <c r="CU10" s="621"/>
      <c r="CV10" s="621"/>
      <c r="CW10" s="621"/>
      <c r="CX10" s="621"/>
      <c r="CY10" s="622"/>
      <c r="CZ10" s="673">
        <v>0</v>
      </c>
      <c r="DA10" s="673"/>
      <c r="DB10" s="673"/>
      <c r="DC10" s="673"/>
      <c r="DD10" s="626" t="s">
        <v>112</v>
      </c>
      <c r="DE10" s="621"/>
      <c r="DF10" s="621"/>
      <c r="DG10" s="621"/>
      <c r="DH10" s="621"/>
      <c r="DI10" s="621"/>
      <c r="DJ10" s="621"/>
      <c r="DK10" s="621"/>
      <c r="DL10" s="621"/>
      <c r="DM10" s="621"/>
      <c r="DN10" s="621"/>
      <c r="DO10" s="621"/>
      <c r="DP10" s="622"/>
      <c r="DQ10" s="626">
        <v>34</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19928</v>
      </c>
      <c r="BH11" s="621"/>
      <c r="BI11" s="621"/>
      <c r="BJ11" s="621"/>
      <c r="BK11" s="621"/>
      <c r="BL11" s="621"/>
      <c r="BM11" s="621"/>
      <c r="BN11" s="622"/>
      <c r="BO11" s="673">
        <v>1.3</v>
      </c>
      <c r="BP11" s="673"/>
      <c r="BQ11" s="673"/>
      <c r="BR11" s="673"/>
      <c r="BS11" s="626" t="s">
        <v>112</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608437</v>
      </c>
      <c r="CS11" s="621"/>
      <c r="CT11" s="621"/>
      <c r="CU11" s="621"/>
      <c r="CV11" s="621"/>
      <c r="CW11" s="621"/>
      <c r="CX11" s="621"/>
      <c r="CY11" s="622"/>
      <c r="CZ11" s="673">
        <v>5.8</v>
      </c>
      <c r="DA11" s="673"/>
      <c r="DB11" s="673"/>
      <c r="DC11" s="673"/>
      <c r="DD11" s="626">
        <v>124484</v>
      </c>
      <c r="DE11" s="621"/>
      <c r="DF11" s="621"/>
      <c r="DG11" s="621"/>
      <c r="DH11" s="621"/>
      <c r="DI11" s="621"/>
      <c r="DJ11" s="621"/>
      <c r="DK11" s="621"/>
      <c r="DL11" s="621"/>
      <c r="DM11" s="621"/>
      <c r="DN11" s="621"/>
      <c r="DO11" s="621"/>
      <c r="DP11" s="622"/>
      <c r="DQ11" s="626">
        <v>439275</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846900</v>
      </c>
      <c r="BH12" s="621"/>
      <c r="BI12" s="621"/>
      <c r="BJ12" s="621"/>
      <c r="BK12" s="621"/>
      <c r="BL12" s="621"/>
      <c r="BM12" s="621"/>
      <c r="BN12" s="622"/>
      <c r="BO12" s="673">
        <v>53.4</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323861</v>
      </c>
      <c r="CS12" s="621"/>
      <c r="CT12" s="621"/>
      <c r="CU12" s="621"/>
      <c r="CV12" s="621"/>
      <c r="CW12" s="621"/>
      <c r="CX12" s="621"/>
      <c r="CY12" s="622"/>
      <c r="CZ12" s="673">
        <v>3.1</v>
      </c>
      <c r="DA12" s="673"/>
      <c r="DB12" s="673"/>
      <c r="DC12" s="673"/>
      <c r="DD12" s="626">
        <v>11109</v>
      </c>
      <c r="DE12" s="621"/>
      <c r="DF12" s="621"/>
      <c r="DG12" s="621"/>
      <c r="DH12" s="621"/>
      <c r="DI12" s="621"/>
      <c r="DJ12" s="621"/>
      <c r="DK12" s="621"/>
      <c r="DL12" s="621"/>
      <c r="DM12" s="621"/>
      <c r="DN12" s="621"/>
      <c r="DO12" s="621"/>
      <c r="DP12" s="622"/>
      <c r="DQ12" s="626">
        <v>252480</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25956</v>
      </c>
      <c r="S13" s="621"/>
      <c r="T13" s="621"/>
      <c r="U13" s="621"/>
      <c r="V13" s="621"/>
      <c r="W13" s="621"/>
      <c r="X13" s="621"/>
      <c r="Y13" s="622"/>
      <c r="Z13" s="673">
        <v>0.2</v>
      </c>
      <c r="AA13" s="673"/>
      <c r="AB13" s="673"/>
      <c r="AC13" s="673"/>
      <c r="AD13" s="674">
        <v>25956</v>
      </c>
      <c r="AE13" s="674"/>
      <c r="AF13" s="674"/>
      <c r="AG13" s="674"/>
      <c r="AH13" s="674"/>
      <c r="AI13" s="674"/>
      <c r="AJ13" s="674"/>
      <c r="AK13" s="674"/>
      <c r="AL13" s="643">
        <v>0.4</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844907</v>
      </c>
      <c r="BH13" s="621"/>
      <c r="BI13" s="621"/>
      <c r="BJ13" s="621"/>
      <c r="BK13" s="621"/>
      <c r="BL13" s="621"/>
      <c r="BM13" s="621"/>
      <c r="BN13" s="622"/>
      <c r="BO13" s="673">
        <v>53.2</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697467</v>
      </c>
      <c r="CS13" s="621"/>
      <c r="CT13" s="621"/>
      <c r="CU13" s="621"/>
      <c r="CV13" s="621"/>
      <c r="CW13" s="621"/>
      <c r="CX13" s="621"/>
      <c r="CY13" s="622"/>
      <c r="CZ13" s="673">
        <v>6.6</v>
      </c>
      <c r="DA13" s="673"/>
      <c r="DB13" s="673"/>
      <c r="DC13" s="673"/>
      <c r="DD13" s="626">
        <v>419097</v>
      </c>
      <c r="DE13" s="621"/>
      <c r="DF13" s="621"/>
      <c r="DG13" s="621"/>
      <c r="DH13" s="621"/>
      <c r="DI13" s="621"/>
      <c r="DJ13" s="621"/>
      <c r="DK13" s="621"/>
      <c r="DL13" s="621"/>
      <c r="DM13" s="621"/>
      <c r="DN13" s="621"/>
      <c r="DO13" s="621"/>
      <c r="DP13" s="622"/>
      <c r="DQ13" s="626">
        <v>474217</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61595</v>
      </c>
      <c r="BH14" s="621"/>
      <c r="BI14" s="621"/>
      <c r="BJ14" s="621"/>
      <c r="BK14" s="621"/>
      <c r="BL14" s="621"/>
      <c r="BM14" s="621"/>
      <c r="BN14" s="622"/>
      <c r="BO14" s="673">
        <v>3.9</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466685</v>
      </c>
      <c r="CS14" s="621"/>
      <c r="CT14" s="621"/>
      <c r="CU14" s="621"/>
      <c r="CV14" s="621"/>
      <c r="CW14" s="621"/>
      <c r="CX14" s="621"/>
      <c r="CY14" s="622"/>
      <c r="CZ14" s="673">
        <v>4.4000000000000004</v>
      </c>
      <c r="DA14" s="673"/>
      <c r="DB14" s="673"/>
      <c r="DC14" s="673"/>
      <c r="DD14" s="626">
        <v>57793</v>
      </c>
      <c r="DE14" s="621"/>
      <c r="DF14" s="621"/>
      <c r="DG14" s="621"/>
      <c r="DH14" s="621"/>
      <c r="DI14" s="621"/>
      <c r="DJ14" s="621"/>
      <c r="DK14" s="621"/>
      <c r="DL14" s="621"/>
      <c r="DM14" s="621"/>
      <c r="DN14" s="621"/>
      <c r="DO14" s="621"/>
      <c r="DP14" s="622"/>
      <c r="DQ14" s="626">
        <v>416729</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3889</v>
      </c>
      <c r="S15" s="621"/>
      <c r="T15" s="621"/>
      <c r="U15" s="621"/>
      <c r="V15" s="621"/>
      <c r="W15" s="621"/>
      <c r="X15" s="621"/>
      <c r="Y15" s="622"/>
      <c r="Z15" s="673">
        <v>0</v>
      </c>
      <c r="AA15" s="673"/>
      <c r="AB15" s="673"/>
      <c r="AC15" s="673"/>
      <c r="AD15" s="674">
        <v>3889</v>
      </c>
      <c r="AE15" s="674"/>
      <c r="AF15" s="674"/>
      <c r="AG15" s="674"/>
      <c r="AH15" s="674"/>
      <c r="AI15" s="674"/>
      <c r="AJ15" s="674"/>
      <c r="AK15" s="674"/>
      <c r="AL15" s="643">
        <v>0.1</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102076</v>
      </c>
      <c r="BH15" s="621"/>
      <c r="BI15" s="621"/>
      <c r="BJ15" s="621"/>
      <c r="BK15" s="621"/>
      <c r="BL15" s="621"/>
      <c r="BM15" s="621"/>
      <c r="BN15" s="622"/>
      <c r="BO15" s="673">
        <v>6.4</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1121976</v>
      </c>
      <c r="CS15" s="621"/>
      <c r="CT15" s="621"/>
      <c r="CU15" s="621"/>
      <c r="CV15" s="621"/>
      <c r="CW15" s="621"/>
      <c r="CX15" s="621"/>
      <c r="CY15" s="622"/>
      <c r="CZ15" s="673">
        <v>10.7</v>
      </c>
      <c r="DA15" s="673"/>
      <c r="DB15" s="673"/>
      <c r="DC15" s="673"/>
      <c r="DD15" s="626">
        <v>317551</v>
      </c>
      <c r="DE15" s="621"/>
      <c r="DF15" s="621"/>
      <c r="DG15" s="621"/>
      <c r="DH15" s="621"/>
      <c r="DI15" s="621"/>
      <c r="DJ15" s="621"/>
      <c r="DK15" s="621"/>
      <c r="DL15" s="621"/>
      <c r="DM15" s="621"/>
      <c r="DN15" s="621"/>
      <c r="DO15" s="621"/>
      <c r="DP15" s="622"/>
      <c r="DQ15" s="626">
        <v>717497</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5452907</v>
      </c>
      <c r="S16" s="621"/>
      <c r="T16" s="621"/>
      <c r="U16" s="621"/>
      <c r="V16" s="621"/>
      <c r="W16" s="621"/>
      <c r="X16" s="621"/>
      <c r="Y16" s="622"/>
      <c r="Z16" s="673">
        <v>50.2</v>
      </c>
      <c r="AA16" s="673"/>
      <c r="AB16" s="673"/>
      <c r="AC16" s="673"/>
      <c r="AD16" s="674">
        <v>4940369</v>
      </c>
      <c r="AE16" s="674"/>
      <c r="AF16" s="674"/>
      <c r="AG16" s="674"/>
      <c r="AH16" s="674"/>
      <c r="AI16" s="674"/>
      <c r="AJ16" s="674"/>
      <c r="AK16" s="674"/>
      <c r="AL16" s="643">
        <v>70.2</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23309</v>
      </c>
      <c r="CS16" s="621"/>
      <c r="CT16" s="621"/>
      <c r="CU16" s="621"/>
      <c r="CV16" s="621"/>
      <c r="CW16" s="621"/>
      <c r="CX16" s="621"/>
      <c r="CY16" s="622"/>
      <c r="CZ16" s="673">
        <v>0.2</v>
      </c>
      <c r="DA16" s="673"/>
      <c r="DB16" s="673"/>
      <c r="DC16" s="673"/>
      <c r="DD16" s="626" t="s">
        <v>112</v>
      </c>
      <c r="DE16" s="621"/>
      <c r="DF16" s="621"/>
      <c r="DG16" s="621"/>
      <c r="DH16" s="621"/>
      <c r="DI16" s="621"/>
      <c r="DJ16" s="621"/>
      <c r="DK16" s="621"/>
      <c r="DL16" s="621"/>
      <c r="DM16" s="621"/>
      <c r="DN16" s="621"/>
      <c r="DO16" s="621"/>
      <c r="DP16" s="622"/>
      <c r="DQ16" s="626">
        <v>23309</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4940369</v>
      </c>
      <c r="S17" s="621"/>
      <c r="T17" s="621"/>
      <c r="U17" s="621"/>
      <c r="V17" s="621"/>
      <c r="W17" s="621"/>
      <c r="X17" s="621"/>
      <c r="Y17" s="622"/>
      <c r="Z17" s="673">
        <v>45.5</v>
      </c>
      <c r="AA17" s="673"/>
      <c r="AB17" s="673"/>
      <c r="AC17" s="673"/>
      <c r="AD17" s="674">
        <v>4940369</v>
      </c>
      <c r="AE17" s="674"/>
      <c r="AF17" s="674"/>
      <c r="AG17" s="674"/>
      <c r="AH17" s="674"/>
      <c r="AI17" s="674"/>
      <c r="AJ17" s="674"/>
      <c r="AK17" s="674"/>
      <c r="AL17" s="643">
        <v>70.2</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1628984</v>
      </c>
      <c r="CS17" s="621"/>
      <c r="CT17" s="621"/>
      <c r="CU17" s="621"/>
      <c r="CV17" s="621"/>
      <c r="CW17" s="621"/>
      <c r="CX17" s="621"/>
      <c r="CY17" s="622"/>
      <c r="CZ17" s="673">
        <v>15.5</v>
      </c>
      <c r="DA17" s="673"/>
      <c r="DB17" s="673"/>
      <c r="DC17" s="673"/>
      <c r="DD17" s="626" t="s">
        <v>112</v>
      </c>
      <c r="DE17" s="621"/>
      <c r="DF17" s="621"/>
      <c r="DG17" s="621"/>
      <c r="DH17" s="621"/>
      <c r="DI17" s="621"/>
      <c r="DJ17" s="621"/>
      <c r="DK17" s="621"/>
      <c r="DL17" s="621"/>
      <c r="DM17" s="621"/>
      <c r="DN17" s="621"/>
      <c r="DO17" s="621"/>
      <c r="DP17" s="622"/>
      <c r="DQ17" s="626">
        <v>1571542</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512538</v>
      </c>
      <c r="S18" s="621"/>
      <c r="T18" s="621"/>
      <c r="U18" s="621"/>
      <c r="V18" s="621"/>
      <c r="W18" s="621"/>
      <c r="X18" s="621"/>
      <c r="Y18" s="622"/>
      <c r="Z18" s="673">
        <v>4.7</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t="s">
        <v>112</v>
      </c>
      <c r="BH19" s="621"/>
      <c r="BI19" s="621"/>
      <c r="BJ19" s="621"/>
      <c r="BK19" s="621"/>
      <c r="BL19" s="621"/>
      <c r="BM19" s="621"/>
      <c r="BN19" s="622"/>
      <c r="BO19" s="673" t="s">
        <v>112</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7492830</v>
      </c>
      <c r="S20" s="621"/>
      <c r="T20" s="621"/>
      <c r="U20" s="621"/>
      <c r="V20" s="621"/>
      <c r="W20" s="621"/>
      <c r="X20" s="621"/>
      <c r="Y20" s="622"/>
      <c r="Z20" s="673">
        <v>69</v>
      </c>
      <c r="AA20" s="673"/>
      <c r="AB20" s="673"/>
      <c r="AC20" s="673"/>
      <c r="AD20" s="674">
        <v>6980292</v>
      </c>
      <c r="AE20" s="674"/>
      <c r="AF20" s="674"/>
      <c r="AG20" s="674"/>
      <c r="AH20" s="674"/>
      <c r="AI20" s="674"/>
      <c r="AJ20" s="674"/>
      <c r="AK20" s="674"/>
      <c r="AL20" s="643">
        <v>99.2</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t="s">
        <v>112</v>
      </c>
      <c r="BH20" s="621"/>
      <c r="BI20" s="621"/>
      <c r="BJ20" s="621"/>
      <c r="BK20" s="621"/>
      <c r="BL20" s="621"/>
      <c r="BM20" s="621"/>
      <c r="BN20" s="622"/>
      <c r="BO20" s="673" t="s">
        <v>112</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10515320</v>
      </c>
      <c r="CS20" s="621"/>
      <c r="CT20" s="621"/>
      <c r="CU20" s="621"/>
      <c r="CV20" s="621"/>
      <c r="CW20" s="621"/>
      <c r="CX20" s="621"/>
      <c r="CY20" s="622"/>
      <c r="CZ20" s="673">
        <v>100</v>
      </c>
      <c r="DA20" s="673"/>
      <c r="DB20" s="673"/>
      <c r="DC20" s="673"/>
      <c r="DD20" s="626">
        <v>1168272</v>
      </c>
      <c r="DE20" s="621"/>
      <c r="DF20" s="621"/>
      <c r="DG20" s="621"/>
      <c r="DH20" s="621"/>
      <c r="DI20" s="621"/>
      <c r="DJ20" s="621"/>
      <c r="DK20" s="621"/>
      <c r="DL20" s="621"/>
      <c r="DM20" s="621"/>
      <c r="DN20" s="621"/>
      <c r="DO20" s="621"/>
      <c r="DP20" s="622"/>
      <c r="DQ20" s="626">
        <v>7771855</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2754</v>
      </c>
      <c r="S21" s="621"/>
      <c r="T21" s="621"/>
      <c r="U21" s="621"/>
      <c r="V21" s="621"/>
      <c r="W21" s="621"/>
      <c r="X21" s="621"/>
      <c r="Y21" s="622"/>
      <c r="Z21" s="673">
        <v>0</v>
      </c>
      <c r="AA21" s="673"/>
      <c r="AB21" s="673"/>
      <c r="AC21" s="673"/>
      <c r="AD21" s="674">
        <v>2754</v>
      </c>
      <c r="AE21" s="674"/>
      <c r="AF21" s="674"/>
      <c r="AG21" s="674"/>
      <c r="AH21" s="674"/>
      <c r="AI21" s="674"/>
      <c r="AJ21" s="674"/>
      <c r="AK21" s="674"/>
      <c r="AL21" s="643">
        <v>0</v>
      </c>
      <c r="AM21" s="675"/>
      <c r="AN21" s="675"/>
      <c r="AO21" s="676"/>
      <c r="AP21" s="714" t="s">
        <v>261</v>
      </c>
      <c r="AQ21" s="721"/>
      <c r="AR21" s="721"/>
      <c r="AS21" s="721"/>
      <c r="AT21" s="721"/>
      <c r="AU21" s="721"/>
      <c r="AV21" s="721"/>
      <c r="AW21" s="721"/>
      <c r="AX21" s="721"/>
      <c r="AY21" s="721"/>
      <c r="AZ21" s="721"/>
      <c r="BA21" s="721"/>
      <c r="BB21" s="721"/>
      <c r="BC21" s="721"/>
      <c r="BD21" s="721"/>
      <c r="BE21" s="721"/>
      <c r="BF21" s="716"/>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96399</v>
      </c>
      <c r="S22" s="621"/>
      <c r="T22" s="621"/>
      <c r="U22" s="621"/>
      <c r="V22" s="621"/>
      <c r="W22" s="621"/>
      <c r="X22" s="621"/>
      <c r="Y22" s="622"/>
      <c r="Z22" s="673">
        <v>0.9</v>
      </c>
      <c r="AA22" s="673"/>
      <c r="AB22" s="673"/>
      <c r="AC22" s="673"/>
      <c r="AD22" s="674">
        <v>23087</v>
      </c>
      <c r="AE22" s="674"/>
      <c r="AF22" s="674"/>
      <c r="AG22" s="674"/>
      <c r="AH22" s="674"/>
      <c r="AI22" s="674"/>
      <c r="AJ22" s="674"/>
      <c r="AK22" s="674"/>
      <c r="AL22" s="643">
        <v>0.3</v>
      </c>
      <c r="AM22" s="675"/>
      <c r="AN22" s="675"/>
      <c r="AO22" s="676"/>
      <c r="AP22" s="714" t="s">
        <v>263</v>
      </c>
      <c r="AQ22" s="721"/>
      <c r="AR22" s="721"/>
      <c r="AS22" s="721"/>
      <c r="AT22" s="721"/>
      <c r="AU22" s="721"/>
      <c r="AV22" s="721"/>
      <c r="AW22" s="721"/>
      <c r="AX22" s="721"/>
      <c r="AY22" s="721"/>
      <c r="AZ22" s="721"/>
      <c r="BA22" s="721"/>
      <c r="BB22" s="721"/>
      <c r="BC22" s="721"/>
      <c r="BD22" s="721"/>
      <c r="BE22" s="721"/>
      <c r="BF22" s="716"/>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186201</v>
      </c>
      <c r="S23" s="621"/>
      <c r="T23" s="621"/>
      <c r="U23" s="621"/>
      <c r="V23" s="621"/>
      <c r="W23" s="621"/>
      <c r="X23" s="621"/>
      <c r="Y23" s="622"/>
      <c r="Z23" s="673">
        <v>1.7</v>
      </c>
      <c r="AA23" s="673"/>
      <c r="AB23" s="673"/>
      <c r="AC23" s="673"/>
      <c r="AD23" s="674">
        <v>12411</v>
      </c>
      <c r="AE23" s="674"/>
      <c r="AF23" s="674"/>
      <c r="AG23" s="674"/>
      <c r="AH23" s="674"/>
      <c r="AI23" s="674"/>
      <c r="AJ23" s="674"/>
      <c r="AK23" s="674"/>
      <c r="AL23" s="643">
        <v>0.2</v>
      </c>
      <c r="AM23" s="675"/>
      <c r="AN23" s="675"/>
      <c r="AO23" s="676"/>
      <c r="AP23" s="714" t="s">
        <v>266</v>
      </c>
      <c r="AQ23" s="721"/>
      <c r="AR23" s="721"/>
      <c r="AS23" s="721"/>
      <c r="AT23" s="721"/>
      <c r="AU23" s="721"/>
      <c r="AV23" s="721"/>
      <c r="AW23" s="721"/>
      <c r="AX23" s="721"/>
      <c r="AY23" s="721"/>
      <c r="AZ23" s="721"/>
      <c r="BA23" s="721"/>
      <c r="BB23" s="721"/>
      <c r="BC23" s="721"/>
      <c r="BD23" s="721"/>
      <c r="BE23" s="721"/>
      <c r="BF23" s="716"/>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13089</v>
      </c>
      <c r="S24" s="621"/>
      <c r="T24" s="621"/>
      <c r="U24" s="621"/>
      <c r="V24" s="621"/>
      <c r="W24" s="621"/>
      <c r="X24" s="621"/>
      <c r="Y24" s="622"/>
      <c r="Z24" s="673">
        <v>0.1</v>
      </c>
      <c r="AA24" s="673"/>
      <c r="AB24" s="673"/>
      <c r="AC24" s="673"/>
      <c r="AD24" s="674" t="s">
        <v>112</v>
      </c>
      <c r="AE24" s="674"/>
      <c r="AF24" s="674"/>
      <c r="AG24" s="674"/>
      <c r="AH24" s="674"/>
      <c r="AI24" s="674"/>
      <c r="AJ24" s="674"/>
      <c r="AK24" s="674"/>
      <c r="AL24" s="643" t="s">
        <v>112</v>
      </c>
      <c r="AM24" s="675"/>
      <c r="AN24" s="675"/>
      <c r="AO24" s="676"/>
      <c r="AP24" s="714" t="s">
        <v>273</v>
      </c>
      <c r="AQ24" s="721"/>
      <c r="AR24" s="721"/>
      <c r="AS24" s="721"/>
      <c r="AT24" s="721"/>
      <c r="AU24" s="721"/>
      <c r="AV24" s="721"/>
      <c r="AW24" s="721"/>
      <c r="AX24" s="721"/>
      <c r="AY24" s="721"/>
      <c r="AZ24" s="721"/>
      <c r="BA24" s="721"/>
      <c r="BB24" s="721"/>
      <c r="BC24" s="721"/>
      <c r="BD24" s="721"/>
      <c r="BE24" s="721"/>
      <c r="BF24" s="716"/>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4529297</v>
      </c>
      <c r="CS24" s="671"/>
      <c r="CT24" s="671"/>
      <c r="CU24" s="671"/>
      <c r="CV24" s="671"/>
      <c r="CW24" s="671"/>
      <c r="CX24" s="671"/>
      <c r="CY24" s="718"/>
      <c r="CZ24" s="722">
        <v>43.1</v>
      </c>
      <c r="DA24" s="723"/>
      <c r="DB24" s="723"/>
      <c r="DC24" s="724"/>
      <c r="DD24" s="717">
        <v>3276257</v>
      </c>
      <c r="DE24" s="671"/>
      <c r="DF24" s="671"/>
      <c r="DG24" s="671"/>
      <c r="DH24" s="671"/>
      <c r="DI24" s="671"/>
      <c r="DJ24" s="671"/>
      <c r="DK24" s="718"/>
      <c r="DL24" s="717">
        <v>3245410</v>
      </c>
      <c r="DM24" s="671"/>
      <c r="DN24" s="671"/>
      <c r="DO24" s="671"/>
      <c r="DP24" s="671"/>
      <c r="DQ24" s="671"/>
      <c r="DR24" s="671"/>
      <c r="DS24" s="671"/>
      <c r="DT24" s="671"/>
      <c r="DU24" s="671"/>
      <c r="DV24" s="718"/>
      <c r="DW24" s="719">
        <v>44.3</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1127485</v>
      </c>
      <c r="S25" s="621"/>
      <c r="T25" s="621"/>
      <c r="U25" s="621"/>
      <c r="V25" s="621"/>
      <c r="W25" s="621"/>
      <c r="X25" s="621"/>
      <c r="Y25" s="622"/>
      <c r="Z25" s="673">
        <v>10.4</v>
      </c>
      <c r="AA25" s="673"/>
      <c r="AB25" s="673"/>
      <c r="AC25" s="673"/>
      <c r="AD25" s="674" t="s">
        <v>112</v>
      </c>
      <c r="AE25" s="674"/>
      <c r="AF25" s="674"/>
      <c r="AG25" s="674"/>
      <c r="AH25" s="674"/>
      <c r="AI25" s="674"/>
      <c r="AJ25" s="674"/>
      <c r="AK25" s="674"/>
      <c r="AL25" s="643" t="s">
        <v>112</v>
      </c>
      <c r="AM25" s="675"/>
      <c r="AN25" s="675"/>
      <c r="AO25" s="676"/>
      <c r="AP25" s="714" t="s">
        <v>276</v>
      </c>
      <c r="AQ25" s="721"/>
      <c r="AR25" s="721"/>
      <c r="AS25" s="721"/>
      <c r="AT25" s="721"/>
      <c r="AU25" s="721"/>
      <c r="AV25" s="721"/>
      <c r="AW25" s="721"/>
      <c r="AX25" s="721"/>
      <c r="AY25" s="721"/>
      <c r="AZ25" s="721"/>
      <c r="BA25" s="721"/>
      <c r="BB25" s="721"/>
      <c r="BC25" s="721"/>
      <c r="BD25" s="721"/>
      <c r="BE25" s="721"/>
      <c r="BF25" s="716"/>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1344608</v>
      </c>
      <c r="CS25" s="639"/>
      <c r="CT25" s="639"/>
      <c r="CU25" s="639"/>
      <c r="CV25" s="639"/>
      <c r="CW25" s="639"/>
      <c r="CX25" s="639"/>
      <c r="CY25" s="640"/>
      <c r="CZ25" s="623">
        <v>12.8</v>
      </c>
      <c r="DA25" s="641"/>
      <c r="DB25" s="641"/>
      <c r="DC25" s="642"/>
      <c r="DD25" s="626">
        <v>1285871</v>
      </c>
      <c r="DE25" s="639"/>
      <c r="DF25" s="639"/>
      <c r="DG25" s="639"/>
      <c r="DH25" s="639"/>
      <c r="DI25" s="639"/>
      <c r="DJ25" s="639"/>
      <c r="DK25" s="640"/>
      <c r="DL25" s="626">
        <v>1276367</v>
      </c>
      <c r="DM25" s="639"/>
      <c r="DN25" s="639"/>
      <c r="DO25" s="639"/>
      <c r="DP25" s="639"/>
      <c r="DQ25" s="639"/>
      <c r="DR25" s="639"/>
      <c r="DS25" s="639"/>
      <c r="DT25" s="639"/>
      <c r="DU25" s="639"/>
      <c r="DV25" s="640"/>
      <c r="DW25" s="643">
        <v>17.399999999999999</v>
      </c>
      <c r="DX25" s="644"/>
      <c r="DY25" s="644"/>
      <c r="DZ25" s="644"/>
      <c r="EA25" s="644"/>
      <c r="EB25" s="644"/>
      <c r="EC25" s="645"/>
    </row>
    <row r="26" spans="2:133" ht="11.25" customHeight="1" x14ac:dyDescent="0.15">
      <c r="B26" s="711" t="s">
        <v>278</v>
      </c>
      <c r="C26" s="712"/>
      <c r="D26" s="712"/>
      <c r="E26" s="712"/>
      <c r="F26" s="712"/>
      <c r="G26" s="712"/>
      <c r="H26" s="712"/>
      <c r="I26" s="712"/>
      <c r="J26" s="712"/>
      <c r="K26" s="712"/>
      <c r="L26" s="712"/>
      <c r="M26" s="712"/>
      <c r="N26" s="712"/>
      <c r="O26" s="712"/>
      <c r="P26" s="712"/>
      <c r="Q26" s="713"/>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4" t="s">
        <v>279</v>
      </c>
      <c r="AQ26" s="715"/>
      <c r="AR26" s="715"/>
      <c r="AS26" s="715"/>
      <c r="AT26" s="715"/>
      <c r="AU26" s="715"/>
      <c r="AV26" s="715"/>
      <c r="AW26" s="715"/>
      <c r="AX26" s="715"/>
      <c r="AY26" s="715"/>
      <c r="AZ26" s="715"/>
      <c r="BA26" s="715"/>
      <c r="BB26" s="715"/>
      <c r="BC26" s="715"/>
      <c r="BD26" s="715"/>
      <c r="BE26" s="715"/>
      <c r="BF26" s="716"/>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855681</v>
      </c>
      <c r="CS26" s="621"/>
      <c r="CT26" s="621"/>
      <c r="CU26" s="621"/>
      <c r="CV26" s="621"/>
      <c r="CW26" s="621"/>
      <c r="CX26" s="621"/>
      <c r="CY26" s="622"/>
      <c r="CZ26" s="623">
        <v>8.1</v>
      </c>
      <c r="DA26" s="641"/>
      <c r="DB26" s="641"/>
      <c r="DC26" s="642"/>
      <c r="DD26" s="626">
        <v>806631</v>
      </c>
      <c r="DE26" s="621"/>
      <c r="DF26" s="621"/>
      <c r="DG26" s="621"/>
      <c r="DH26" s="621"/>
      <c r="DI26" s="621"/>
      <c r="DJ26" s="621"/>
      <c r="DK26" s="622"/>
      <c r="DL26" s="626" t="s">
        <v>211</v>
      </c>
      <c r="DM26" s="621"/>
      <c r="DN26" s="621"/>
      <c r="DO26" s="621"/>
      <c r="DP26" s="621"/>
      <c r="DQ26" s="621"/>
      <c r="DR26" s="621"/>
      <c r="DS26" s="621"/>
      <c r="DT26" s="621"/>
      <c r="DU26" s="621"/>
      <c r="DV26" s="622"/>
      <c r="DW26" s="643" t="s">
        <v>211</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607262</v>
      </c>
      <c r="S27" s="621"/>
      <c r="T27" s="621"/>
      <c r="U27" s="621"/>
      <c r="V27" s="621"/>
      <c r="W27" s="621"/>
      <c r="X27" s="621"/>
      <c r="Y27" s="622"/>
      <c r="Z27" s="673">
        <v>5.6</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1587083</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1555705</v>
      </c>
      <c r="CS27" s="639"/>
      <c r="CT27" s="639"/>
      <c r="CU27" s="639"/>
      <c r="CV27" s="639"/>
      <c r="CW27" s="639"/>
      <c r="CX27" s="639"/>
      <c r="CY27" s="640"/>
      <c r="CZ27" s="623">
        <v>14.8</v>
      </c>
      <c r="DA27" s="641"/>
      <c r="DB27" s="641"/>
      <c r="DC27" s="642"/>
      <c r="DD27" s="626">
        <v>418844</v>
      </c>
      <c r="DE27" s="639"/>
      <c r="DF27" s="639"/>
      <c r="DG27" s="639"/>
      <c r="DH27" s="639"/>
      <c r="DI27" s="639"/>
      <c r="DJ27" s="639"/>
      <c r="DK27" s="640"/>
      <c r="DL27" s="626">
        <v>397501</v>
      </c>
      <c r="DM27" s="639"/>
      <c r="DN27" s="639"/>
      <c r="DO27" s="639"/>
      <c r="DP27" s="639"/>
      <c r="DQ27" s="639"/>
      <c r="DR27" s="639"/>
      <c r="DS27" s="639"/>
      <c r="DT27" s="639"/>
      <c r="DU27" s="639"/>
      <c r="DV27" s="640"/>
      <c r="DW27" s="643">
        <v>5.4</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66112</v>
      </c>
      <c r="S28" s="621"/>
      <c r="T28" s="621"/>
      <c r="U28" s="621"/>
      <c r="V28" s="621"/>
      <c r="W28" s="621"/>
      <c r="X28" s="621"/>
      <c r="Y28" s="622"/>
      <c r="Z28" s="673">
        <v>0.6</v>
      </c>
      <c r="AA28" s="673"/>
      <c r="AB28" s="673"/>
      <c r="AC28" s="673"/>
      <c r="AD28" s="674" t="s">
        <v>112</v>
      </c>
      <c r="AE28" s="674"/>
      <c r="AF28" s="674"/>
      <c r="AG28" s="674"/>
      <c r="AH28" s="674"/>
      <c r="AI28" s="674"/>
      <c r="AJ28" s="674"/>
      <c r="AK28" s="674"/>
      <c r="AL28" s="643" t="s">
        <v>112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1628984</v>
      </c>
      <c r="CS28" s="621"/>
      <c r="CT28" s="621"/>
      <c r="CU28" s="621"/>
      <c r="CV28" s="621"/>
      <c r="CW28" s="621"/>
      <c r="CX28" s="621"/>
      <c r="CY28" s="622"/>
      <c r="CZ28" s="623">
        <v>15.5</v>
      </c>
      <c r="DA28" s="641"/>
      <c r="DB28" s="641"/>
      <c r="DC28" s="642"/>
      <c r="DD28" s="626">
        <v>1571542</v>
      </c>
      <c r="DE28" s="621"/>
      <c r="DF28" s="621"/>
      <c r="DG28" s="621"/>
      <c r="DH28" s="621"/>
      <c r="DI28" s="621"/>
      <c r="DJ28" s="621"/>
      <c r="DK28" s="622"/>
      <c r="DL28" s="626">
        <v>1571542</v>
      </c>
      <c r="DM28" s="621"/>
      <c r="DN28" s="621"/>
      <c r="DO28" s="621"/>
      <c r="DP28" s="621"/>
      <c r="DQ28" s="621"/>
      <c r="DR28" s="621"/>
      <c r="DS28" s="621"/>
      <c r="DT28" s="621"/>
      <c r="DU28" s="621"/>
      <c r="DV28" s="622"/>
      <c r="DW28" s="643">
        <v>21.5</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100560</v>
      </c>
      <c r="S29" s="621"/>
      <c r="T29" s="621"/>
      <c r="U29" s="621"/>
      <c r="V29" s="621"/>
      <c r="W29" s="621"/>
      <c r="X29" s="621"/>
      <c r="Y29" s="622"/>
      <c r="Z29" s="673">
        <v>0.9</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59</v>
      </c>
      <c r="CG29" s="654"/>
      <c r="CH29" s="654"/>
      <c r="CI29" s="654"/>
      <c r="CJ29" s="654"/>
      <c r="CK29" s="654"/>
      <c r="CL29" s="654"/>
      <c r="CM29" s="654"/>
      <c r="CN29" s="654"/>
      <c r="CO29" s="654"/>
      <c r="CP29" s="654"/>
      <c r="CQ29" s="655"/>
      <c r="CR29" s="620">
        <v>1628984</v>
      </c>
      <c r="CS29" s="639"/>
      <c r="CT29" s="639"/>
      <c r="CU29" s="639"/>
      <c r="CV29" s="639"/>
      <c r="CW29" s="639"/>
      <c r="CX29" s="639"/>
      <c r="CY29" s="640"/>
      <c r="CZ29" s="623">
        <v>15.5</v>
      </c>
      <c r="DA29" s="641"/>
      <c r="DB29" s="641"/>
      <c r="DC29" s="642"/>
      <c r="DD29" s="626">
        <v>1571542</v>
      </c>
      <c r="DE29" s="639"/>
      <c r="DF29" s="639"/>
      <c r="DG29" s="639"/>
      <c r="DH29" s="639"/>
      <c r="DI29" s="639"/>
      <c r="DJ29" s="639"/>
      <c r="DK29" s="640"/>
      <c r="DL29" s="626">
        <v>1571542</v>
      </c>
      <c r="DM29" s="639"/>
      <c r="DN29" s="639"/>
      <c r="DO29" s="639"/>
      <c r="DP29" s="639"/>
      <c r="DQ29" s="639"/>
      <c r="DR29" s="639"/>
      <c r="DS29" s="639"/>
      <c r="DT29" s="639"/>
      <c r="DU29" s="639"/>
      <c r="DV29" s="640"/>
      <c r="DW29" s="643">
        <v>21.5</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112856</v>
      </c>
      <c r="S30" s="621"/>
      <c r="T30" s="621"/>
      <c r="U30" s="621"/>
      <c r="V30" s="621"/>
      <c r="W30" s="621"/>
      <c r="X30" s="621"/>
      <c r="Y30" s="622"/>
      <c r="Z30" s="673">
        <v>1</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98.8</v>
      </c>
      <c r="BH30" s="687"/>
      <c r="BI30" s="687"/>
      <c r="BJ30" s="687"/>
      <c r="BK30" s="687"/>
      <c r="BL30" s="687"/>
      <c r="BM30" s="688">
        <v>93.4</v>
      </c>
      <c r="BN30" s="687"/>
      <c r="BO30" s="687"/>
      <c r="BP30" s="687"/>
      <c r="BQ30" s="689"/>
      <c r="BR30" s="686">
        <v>98.7</v>
      </c>
      <c r="BS30" s="687"/>
      <c r="BT30" s="687"/>
      <c r="BU30" s="687"/>
      <c r="BV30" s="687"/>
      <c r="BW30" s="687"/>
      <c r="BX30" s="688">
        <v>92.9</v>
      </c>
      <c r="BY30" s="687"/>
      <c r="BZ30" s="687"/>
      <c r="CA30" s="687"/>
      <c r="CB30" s="689"/>
      <c r="CD30" s="692"/>
      <c r="CE30" s="693"/>
      <c r="CF30" s="657" t="s">
        <v>293</v>
      </c>
      <c r="CG30" s="654"/>
      <c r="CH30" s="654"/>
      <c r="CI30" s="654"/>
      <c r="CJ30" s="654"/>
      <c r="CK30" s="654"/>
      <c r="CL30" s="654"/>
      <c r="CM30" s="654"/>
      <c r="CN30" s="654"/>
      <c r="CO30" s="654"/>
      <c r="CP30" s="654"/>
      <c r="CQ30" s="655"/>
      <c r="CR30" s="620">
        <v>1501430</v>
      </c>
      <c r="CS30" s="621"/>
      <c r="CT30" s="621"/>
      <c r="CU30" s="621"/>
      <c r="CV30" s="621"/>
      <c r="CW30" s="621"/>
      <c r="CX30" s="621"/>
      <c r="CY30" s="622"/>
      <c r="CZ30" s="623">
        <v>14.3</v>
      </c>
      <c r="DA30" s="641"/>
      <c r="DB30" s="641"/>
      <c r="DC30" s="642"/>
      <c r="DD30" s="626">
        <v>1448585</v>
      </c>
      <c r="DE30" s="621"/>
      <c r="DF30" s="621"/>
      <c r="DG30" s="621"/>
      <c r="DH30" s="621"/>
      <c r="DI30" s="621"/>
      <c r="DJ30" s="621"/>
      <c r="DK30" s="622"/>
      <c r="DL30" s="626">
        <v>1448585</v>
      </c>
      <c r="DM30" s="621"/>
      <c r="DN30" s="621"/>
      <c r="DO30" s="621"/>
      <c r="DP30" s="621"/>
      <c r="DQ30" s="621"/>
      <c r="DR30" s="621"/>
      <c r="DS30" s="621"/>
      <c r="DT30" s="621"/>
      <c r="DU30" s="621"/>
      <c r="DV30" s="622"/>
      <c r="DW30" s="643">
        <v>19.8</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168378</v>
      </c>
      <c r="S31" s="621"/>
      <c r="T31" s="621"/>
      <c r="U31" s="621"/>
      <c r="V31" s="621"/>
      <c r="W31" s="621"/>
      <c r="X31" s="621"/>
      <c r="Y31" s="622"/>
      <c r="Z31" s="673">
        <v>1.6</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98.5</v>
      </c>
      <c r="BH31" s="639"/>
      <c r="BI31" s="639"/>
      <c r="BJ31" s="639"/>
      <c r="BK31" s="639"/>
      <c r="BL31" s="639"/>
      <c r="BM31" s="675">
        <v>94</v>
      </c>
      <c r="BN31" s="685"/>
      <c r="BO31" s="685"/>
      <c r="BP31" s="685"/>
      <c r="BQ31" s="649"/>
      <c r="BR31" s="684">
        <v>98.8</v>
      </c>
      <c r="BS31" s="639"/>
      <c r="BT31" s="639"/>
      <c r="BU31" s="639"/>
      <c r="BV31" s="639"/>
      <c r="BW31" s="639"/>
      <c r="BX31" s="675">
        <v>93.6</v>
      </c>
      <c r="BY31" s="685"/>
      <c r="BZ31" s="685"/>
      <c r="CA31" s="685"/>
      <c r="CB31" s="649"/>
      <c r="CD31" s="692"/>
      <c r="CE31" s="693"/>
      <c r="CF31" s="657" t="s">
        <v>297</v>
      </c>
      <c r="CG31" s="654"/>
      <c r="CH31" s="654"/>
      <c r="CI31" s="654"/>
      <c r="CJ31" s="654"/>
      <c r="CK31" s="654"/>
      <c r="CL31" s="654"/>
      <c r="CM31" s="654"/>
      <c r="CN31" s="654"/>
      <c r="CO31" s="654"/>
      <c r="CP31" s="654"/>
      <c r="CQ31" s="655"/>
      <c r="CR31" s="620">
        <v>127554</v>
      </c>
      <c r="CS31" s="639"/>
      <c r="CT31" s="639"/>
      <c r="CU31" s="639"/>
      <c r="CV31" s="639"/>
      <c r="CW31" s="639"/>
      <c r="CX31" s="639"/>
      <c r="CY31" s="640"/>
      <c r="CZ31" s="623">
        <v>1.2</v>
      </c>
      <c r="DA31" s="641"/>
      <c r="DB31" s="641"/>
      <c r="DC31" s="642"/>
      <c r="DD31" s="626">
        <v>122957</v>
      </c>
      <c r="DE31" s="639"/>
      <c r="DF31" s="639"/>
      <c r="DG31" s="639"/>
      <c r="DH31" s="639"/>
      <c r="DI31" s="639"/>
      <c r="DJ31" s="639"/>
      <c r="DK31" s="640"/>
      <c r="DL31" s="626">
        <v>122957</v>
      </c>
      <c r="DM31" s="639"/>
      <c r="DN31" s="639"/>
      <c r="DO31" s="639"/>
      <c r="DP31" s="639"/>
      <c r="DQ31" s="639"/>
      <c r="DR31" s="639"/>
      <c r="DS31" s="639"/>
      <c r="DT31" s="639"/>
      <c r="DU31" s="639"/>
      <c r="DV31" s="640"/>
      <c r="DW31" s="643">
        <v>1.7</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139811</v>
      </c>
      <c r="S32" s="621"/>
      <c r="T32" s="621"/>
      <c r="U32" s="621"/>
      <c r="V32" s="621"/>
      <c r="W32" s="621"/>
      <c r="X32" s="621"/>
      <c r="Y32" s="622"/>
      <c r="Z32" s="673">
        <v>1.3</v>
      </c>
      <c r="AA32" s="673"/>
      <c r="AB32" s="673"/>
      <c r="AC32" s="673"/>
      <c r="AD32" s="674">
        <v>16461</v>
      </c>
      <c r="AE32" s="674"/>
      <c r="AF32" s="674"/>
      <c r="AG32" s="674"/>
      <c r="AH32" s="674"/>
      <c r="AI32" s="674"/>
      <c r="AJ32" s="674"/>
      <c r="AK32" s="674"/>
      <c r="AL32" s="643">
        <v>0.2</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98.9</v>
      </c>
      <c r="BH32" s="605"/>
      <c r="BI32" s="605"/>
      <c r="BJ32" s="605"/>
      <c r="BK32" s="605"/>
      <c r="BL32" s="605"/>
      <c r="BM32" s="668">
        <v>92.1</v>
      </c>
      <c r="BN32" s="605"/>
      <c r="BO32" s="605"/>
      <c r="BP32" s="605"/>
      <c r="BQ32" s="662"/>
      <c r="BR32" s="683">
        <v>98.5</v>
      </c>
      <c r="BS32" s="605"/>
      <c r="BT32" s="605"/>
      <c r="BU32" s="605"/>
      <c r="BV32" s="605"/>
      <c r="BW32" s="605"/>
      <c r="BX32" s="668">
        <v>91.4</v>
      </c>
      <c r="BY32" s="605"/>
      <c r="BZ32" s="605"/>
      <c r="CA32" s="605"/>
      <c r="CB32" s="662"/>
      <c r="CD32" s="694"/>
      <c r="CE32" s="695"/>
      <c r="CF32" s="657" t="s">
        <v>300</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745949</v>
      </c>
      <c r="S33" s="621"/>
      <c r="T33" s="621"/>
      <c r="U33" s="621"/>
      <c r="V33" s="621"/>
      <c r="W33" s="621"/>
      <c r="X33" s="621"/>
      <c r="Y33" s="622"/>
      <c r="Z33" s="673">
        <v>6.9</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4794442</v>
      </c>
      <c r="CS33" s="639"/>
      <c r="CT33" s="639"/>
      <c r="CU33" s="639"/>
      <c r="CV33" s="639"/>
      <c r="CW33" s="639"/>
      <c r="CX33" s="639"/>
      <c r="CY33" s="640"/>
      <c r="CZ33" s="623">
        <v>45.6</v>
      </c>
      <c r="DA33" s="641"/>
      <c r="DB33" s="641"/>
      <c r="DC33" s="642"/>
      <c r="DD33" s="626">
        <v>4075353</v>
      </c>
      <c r="DE33" s="639"/>
      <c r="DF33" s="639"/>
      <c r="DG33" s="639"/>
      <c r="DH33" s="639"/>
      <c r="DI33" s="639"/>
      <c r="DJ33" s="639"/>
      <c r="DK33" s="640"/>
      <c r="DL33" s="626">
        <v>2944705</v>
      </c>
      <c r="DM33" s="639"/>
      <c r="DN33" s="639"/>
      <c r="DO33" s="639"/>
      <c r="DP33" s="639"/>
      <c r="DQ33" s="639"/>
      <c r="DR33" s="639"/>
      <c r="DS33" s="639"/>
      <c r="DT33" s="639"/>
      <c r="DU33" s="639"/>
      <c r="DV33" s="640"/>
      <c r="DW33" s="643">
        <v>40.200000000000003</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1301363</v>
      </c>
      <c r="CS34" s="621"/>
      <c r="CT34" s="621"/>
      <c r="CU34" s="621"/>
      <c r="CV34" s="621"/>
      <c r="CW34" s="621"/>
      <c r="CX34" s="621"/>
      <c r="CY34" s="622"/>
      <c r="CZ34" s="623">
        <v>12.4</v>
      </c>
      <c r="DA34" s="641"/>
      <c r="DB34" s="641"/>
      <c r="DC34" s="642"/>
      <c r="DD34" s="626">
        <v>1033415</v>
      </c>
      <c r="DE34" s="621"/>
      <c r="DF34" s="621"/>
      <c r="DG34" s="621"/>
      <c r="DH34" s="621"/>
      <c r="DI34" s="621"/>
      <c r="DJ34" s="621"/>
      <c r="DK34" s="622"/>
      <c r="DL34" s="626">
        <v>798280</v>
      </c>
      <c r="DM34" s="621"/>
      <c r="DN34" s="621"/>
      <c r="DO34" s="621"/>
      <c r="DP34" s="621"/>
      <c r="DQ34" s="621"/>
      <c r="DR34" s="621"/>
      <c r="DS34" s="621"/>
      <c r="DT34" s="621"/>
      <c r="DU34" s="621"/>
      <c r="DV34" s="622"/>
      <c r="DW34" s="643">
        <v>10.9</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286049</v>
      </c>
      <c r="S35" s="621"/>
      <c r="T35" s="621"/>
      <c r="U35" s="621"/>
      <c r="V35" s="621"/>
      <c r="W35" s="621"/>
      <c r="X35" s="621"/>
      <c r="Y35" s="622"/>
      <c r="Z35" s="673">
        <v>2.6</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1709567</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46605</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155711</v>
      </c>
      <c r="CS35" s="639"/>
      <c r="CT35" s="639"/>
      <c r="CU35" s="639"/>
      <c r="CV35" s="639"/>
      <c r="CW35" s="639"/>
      <c r="CX35" s="639"/>
      <c r="CY35" s="640"/>
      <c r="CZ35" s="623">
        <v>1.5</v>
      </c>
      <c r="DA35" s="641"/>
      <c r="DB35" s="641"/>
      <c r="DC35" s="642"/>
      <c r="DD35" s="626">
        <v>138388</v>
      </c>
      <c r="DE35" s="639"/>
      <c r="DF35" s="639"/>
      <c r="DG35" s="639"/>
      <c r="DH35" s="639"/>
      <c r="DI35" s="639"/>
      <c r="DJ35" s="639"/>
      <c r="DK35" s="640"/>
      <c r="DL35" s="626">
        <v>82837</v>
      </c>
      <c r="DM35" s="639"/>
      <c r="DN35" s="639"/>
      <c r="DO35" s="639"/>
      <c r="DP35" s="639"/>
      <c r="DQ35" s="639"/>
      <c r="DR35" s="639"/>
      <c r="DS35" s="639"/>
      <c r="DT35" s="639"/>
      <c r="DU35" s="639"/>
      <c r="DV35" s="640"/>
      <c r="DW35" s="643">
        <v>1.1000000000000001</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10859686</v>
      </c>
      <c r="S36" s="661"/>
      <c r="T36" s="661"/>
      <c r="U36" s="661"/>
      <c r="V36" s="661"/>
      <c r="W36" s="661"/>
      <c r="X36" s="661"/>
      <c r="Y36" s="664"/>
      <c r="Z36" s="665">
        <v>100</v>
      </c>
      <c r="AA36" s="665"/>
      <c r="AB36" s="665"/>
      <c r="AC36" s="665"/>
      <c r="AD36" s="666">
        <v>7035005</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290755</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14029</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1412070</v>
      </c>
      <c r="CS36" s="621"/>
      <c r="CT36" s="621"/>
      <c r="CU36" s="621"/>
      <c r="CV36" s="621"/>
      <c r="CW36" s="621"/>
      <c r="CX36" s="621"/>
      <c r="CY36" s="622"/>
      <c r="CZ36" s="623">
        <v>13.4</v>
      </c>
      <c r="DA36" s="641"/>
      <c r="DB36" s="641"/>
      <c r="DC36" s="642"/>
      <c r="DD36" s="626">
        <v>1189731</v>
      </c>
      <c r="DE36" s="621"/>
      <c r="DF36" s="621"/>
      <c r="DG36" s="621"/>
      <c r="DH36" s="621"/>
      <c r="DI36" s="621"/>
      <c r="DJ36" s="621"/>
      <c r="DK36" s="622"/>
      <c r="DL36" s="626">
        <v>1040795</v>
      </c>
      <c r="DM36" s="621"/>
      <c r="DN36" s="621"/>
      <c r="DO36" s="621"/>
      <c r="DP36" s="621"/>
      <c r="DQ36" s="621"/>
      <c r="DR36" s="621"/>
      <c r="DS36" s="621"/>
      <c r="DT36" s="621"/>
      <c r="DU36" s="621"/>
      <c r="DV36" s="622"/>
      <c r="DW36" s="643">
        <v>14.2</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243129</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3202</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647000</v>
      </c>
      <c r="CS37" s="639"/>
      <c r="CT37" s="639"/>
      <c r="CU37" s="639"/>
      <c r="CV37" s="639"/>
      <c r="CW37" s="639"/>
      <c r="CX37" s="639"/>
      <c r="CY37" s="640"/>
      <c r="CZ37" s="623">
        <v>6.2</v>
      </c>
      <c r="DA37" s="641"/>
      <c r="DB37" s="641"/>
      <c r="DC37" s="642"/>
      <c r="DD37" s="626">
        <v>647000</v>
      </c>
      <c r="DE37" s="639"/>
      <c r="DF37" s="639"/>
      <c r="DG37" s="639"/>
      <c r="DH37" s="639"/>
      <c r="DI37" s="639"/>
      <c r="DJ37" s="639"/>
      <c r="DK37" s="640"/>
      <c r="DL37" s="626">
        <v>647000</v>
      </c>
      <c r="DM37" s="639"/>
      <c r="DN37" s="639"/>
      <c r="DO37" s="639"/>
      <c r="DP37" s="639"/>
      <c r="DQ37" s="639"/>
      <c r="DR37" s="639"/>
      <c r="DS37" s="639"/>
      <c r="DT37" s="639"/>
      <c r="DU37" s="639"/>
      <c r="DV37" s="640"/>
      <c r="DW37" s="643">
        <v>8.8000000000000007</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v>176734</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5510</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1450819</v>
      </c>
      <c r="CS38" s="621"/>
      <c r="CT38" s="621"/>
      <c r="CU38" s="621"/>
      <c r="CV38" s="621"/>
      <c r="CW38" s="621"/>
      <c r="CX38" s="621"/>
      <c r="CY38" s="622"/>
      <c r="CZ38" s="623">
        <v>13.8</v>
      </c>
      <c r="DA38" s="641"/>
      <c r="DB38" s="641"/>
      <c r="DC38" s="642"/>
      <c r="DD38" s="626">
        <v>1265512</v>
      </c>
      <c r="DE38" s="621"/>
      <c r="DF38" s="621"/>
      <c r="DG38" s="621"/>
      <c r="DH38" s="621"/>
      <c r="DI38" s="621"/>
      <c r="DJ38" s="621"/>
      <c r="DK38" s="622"/>
      <c r="DL38" s="626">
        <v>1022793</v>
      </c>
      <c r="DM38" s="621"/>
      <c r="DN38" s="621"/>
      <c r="DO38" s="621"/>
      <c r="DP38" s="621"/>
      <c r="DQ38" s="621"/>
      <c r="DR38" s="621"/>
      <c r="DS38" s="621"/>
      <c r="DT38" s="621"/>
      <c r="DU38" s="621"/>
      <c r="DV38" s="622"/>
      <c r="DW38" s="643">
        <v>14</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v>27956</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91</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460429</v>
      </c>
      <c r="CS39" s="639"/>
      <c r="CT39" s="639"/>
      <c r="CU39" s="639"/>
      <c r="CV39" s="639"/>
      <c r="CW39" s="639"/>
      <c r="CX39" s="639"/>
      <c r="CY39" s="640"/>
      <c r="CZ39" s="623">
        <v>4.4000000000000004</v>
      </c>
      <c r="DA39" s="641"/>
      <c r="DB39" s="641"/>
      <c r="DC39" s="642"/>
      <c r="DD39" s="626">
        <v>448307</v>
      </c>
      <c r="DE39" s="639"/>
      <c r="DF39" s="639"/>
      <c r="DG39" s="639"/>
      <c r="DH39" s="639"/>
      <c r="DI39" s="639"/>
      <c r="DJ39" s="639"/>
      <c r="DK39" s="640"/>
      <c r="DL39" s="626" t="s">
        <v>325</v>
      </c>
      <c r="DM39" s="639"/>
      <c r="DN39" s="639"/>
      <c r="DO39" s="639"/>
      <c r="DP39" s="639"/>
      <c r="DQ39" s="639"/>
      <c r="DR39" s="639"/>
      <c r="DS39" s="639"/>
      <c r="DT39" s="639"/>
      <c r="DU39" s="639"/>
      <c r="DV39" s="640"/>
      <c r="DW39" s="643" t="s">
        <v>325</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247169</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123</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14050</v>
      </c>
      <c r="CS40" s="621"/>
      <c r="CT40" s="621"/>
      <c r="CU40" s="621"/>
      <c r="CV40" s="621"/>
      <c r="CW40" s="621"/>
      <c r="CX40" s="621"/>
      <c r="CY40" s="622"/>
      <c r="CZ40" s="623">
        <v>0.1</v>
      </c>
      <c r="DA40" s="641"/>
      <c r="DB40" s="641"/>
      <c r="DC40" s="642"/>
      <c r="DD40" s="626" t="s">
        <v>325</v>
      </c>
      <c r="DE40" s="621"/>
      <c r="DF40" s="621"/>
      <c r="DG40" s="621"/>
      <c r="DH40" s="621"/>
      <c r="DI40" s="621"/>
      <c r="DJ40" s="621"/>
      <c r="DK40" s="622"/>
      <c r="DL40" s="626" t="s">
        <v>325</v>
      </c>
      <c r="DM40" s="621"/>
      <c r="DN40" s="621"/>
      <c r="DO40" s="621"/>
      <c r="DP40" s="621"/>
      <c r="DQ40" s="621"/>
      <c r="DR40" s="621"/>
      <c r="DS40" s="621"/>
      <c r="DT40" s="621"/>
      <c r="DU40" s="621"/>
      <c r="DV40" s="622"/>
      <c r="DW40" s="643" t="s">
        <v>325</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723824</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282</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1191581</v>
      </c>
      <c r="CS42" s="621"/>
      <c r="CT42" s="621"/>
      <c r="CU42" s="621"/>
      <c r="CV42" s="621"/>
      <c r="CW42" s="621"/>
      <c r="CX42" s="621"/>
      <c r="CY42" s="622"/>
      <c r="CZ42" s="623">
        <v>11.3</v>
      </c>
      <c r="DA42" s="624"/>
      <c r="DB42" s="624"/>
      <c r="DC42" s="625"/>
      <c r="DD42" s="626">
        <v>420245</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37649</v>
      </c>
      <c r="CS43" s="639"/>
      <c r="CT43" s="639"/>
      <c r="CU43" s="639"/>
      <c r="CV43" s="639"/>
      <c r="CW43" s="639"/>
      <c r="CX43" s="639"/>
      <c r="CY43" s="640"/>
      <c r="CZ43" s="623">
        <v>0.4</v>
      </c>
      <c r="DA43" s="641"/>
      <c r="DB43" s="641"/>
      <c r="DC43" s="642"/>
      <c r="DD43" s="626">
        <v>37649</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1168272</v>
      </c>
      <c r="CS44" s="621"/>
      <c r="CT44" s="621"/>
      <c r="CU44" s="621"/>
      <c r="CV44" s="621"/>
      <c r="CW44" s="621"/>
      <c r="CX44" s="621"/>
      <c r="CY44" s="622"/>
      <c r="CZ44" s="623">
        <v>11.1</v>
      </c>
      <c r="DA44" s="624"/>
      <c r="DB44" s="624"/>
      <c r="DC44" s="625"/>
      <c r="DD44" s="626">
        <v>396936</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529684</v>
      </c>
      <c r="CS45" s="639"/>
      <c r="CT45" s="639"/>
      <c r="CU45" s="639"/>
      <c r="CV45" s="639"/>
      <c r="CW45" s="639"/>
      <c r="CX45" s="639"/>
      <c r="CY45" s="640"/>
      <c r="CZ45" s="623">
        <v>5</v>
      </c>
      <c r="DA45" s="641"/>
      <c r="DB45" s="641"/>
      <c r="DC45" s="642"/>
      <c r="DD45" s="626">
        <v>99471</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576278</v>
      </c>
      <c r="CS46" s="621"/>
      <c r="CT46" s="621"/>
      <c r="CU46" s="621"/>
      <c r="CV46" s="621"/>
      <c r="CW46" s="621"/>
      <c r="CX46" s="621"/>
      <c r="CY46" s="622"/>
      <c r="CZ46" s="623">
        <v>5.5</v>
      </c>
      <c r="DA46" s="624"/>
      <c r="DB46" s="624"/>
      <c r="DC46" s="625"/>
      <c r="DD46" s="626">
        <v>281355</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v>23309</v>
      </c>
      <c r="CS47" s="639"/>
      <c r="CT47" s="639"/>
      <c r="CU47" s="639"/>
      <c r="CV47" s="639"/>
      <c r="CW47" s="639"/>
      <c r="CX47" s="639"/>
      <c r="CY47" s="640"/>
      <c r="CZ47" s="623">
        <v>0.2</v>
      </c>
      <c r="DA47" s="641"/>
      <c r="DB47" s="641"/>
      <c r="DC47" s="642"/>
      <c r="DD47" s="626">
        <v>23309</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10515320</v>
      </c>
      <c r="CS49" s="605"/>
      <c r="CT49" s="605"/>
      <c r="CU49" s="605"/>
      <c r="CV49" s="605"/>
      <c r="CW49" s="605"/>
      <c r="CX49" s="605"/>
      <c r="CY49" s="606"/>
      <c r="CZ49" s="607">
        <v>100</v>
      </c>
      <c r="DA49" s="608"/>
      <c r="DB49" s="608"/>
      <c r="DC49" s="609"/>
      <c r="DD49" s="610">
        <v>7771855</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366</v>
      </c>
      <c r="C7" s="1080"/>
      <c r="D7" s="1080"/>
      <c r="E7" s="1080"/>
      <c r="F7" s="1080"/>
      <c r="G7" s="1080"/>
      <c r="H7" s="1080"/>
      <c r="I7" s="1080"/>
      <c r="J7" s="1080"/>
      <c r="K7" s="1080"/>
      <c r="L7" s="1080"/>
      <c r="M7" s="1080"/>
      <c r="N7" s="1080"/>
      <c r="O7" s="1080"/>
      <c r="P7" s="1081"/>
      <c r="Q7" s="1133">
        <v>10741</v>
      </c>
      <c r="R7" s="1134"/>
      <c r="S7" s="1134"/>
      <c r="T7" s="1134"/>
      <c r="U7" s="1134"/>
      <c r="V7" s="1134">
        <v>10396</v>
      </c>
      <c r="W7" s="1134"/>
      <c r="X7" s="1134"/>
      <c r="Y7" s="1134"/>
      <c r="Z7" s="1134"/>
      <c r="AA7" s="1134">
        <v>344</v>
      </c>
      <c r="AB7" s="1134"/>
      <c r="AC7" s="1134"/>
      <c r="AD7" s="1134"/>
      <c r="AE7" s="1135"/>
      <c r="AF7" s="1136">
        <v>343</v>
      </c>
      <c r="AG7" s="1137"/>
      <c r="AH7" s="1137"/>
      <c r="AI7" s="1137"/>
      <c r="AJ7" s="1138"/>
      <c r="AK7" s="1120">
        <v>1</v>
      </c>
      <c r="AL7" s="1121"/>
      <c r="AM7" s="1121"/>
      <c r="AN7" s="1121"/>
      <c r="AO7" s="1121"/>
      <c r="AP7" s="1121">
        <v>12529</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554</v>
      </c>
      <c r="BT7" s="1125"/>
      <c r="BU7" s="1125"/>
      <c r="BV7" s="1125"/>
      <c r="BW7" s="1125"/>
      <c r="BX7" s="1125"/>
      <c r="BY7" s="1125"/>
      <c r="BZ7" s="1125"/>
      <c r="CA7" s="1125"/>
      <c r="CB7" s="1125"/>
      <c r="CC7" s="1125"/>
      <c r="CD7" s="1125"/>
      <c r="CE7" s="1125"/>
      <c r="CF7" s="1125"/>
      <c r="CG7" s="1126"/>
      <c r="CH7" s="1117">
        <v>1</v>
      </c>
      <c r="CI7" s="1118"/>
      <c r="CJ7" s="1118"/>
      <c r="CK7" s="1118"/>
      <c r="CL7" s="1119"/>
      <c r="CM7" s="1117">
        <v>22</v>
      </c>
      <c r="CN7" s="1118"/>
      <c r="CO7" s="1118"/>
      <c r="CP7" s="1118"/>
      <c r="CQ7" s="1119"/>
      <c r="CR7" s="1117">
        <v>10</v>
      </c>
      <c r="CS7" s="1118"/>
      <c r="CT7" s="1118"/>
      <c r="CU7" s="1118"/>
      <c r="CV7" s="1119"/>
      <c r="CW7" s="1117" t="s">
        <v>557</v>
      </c>
      <c r="CX7" s="1118"/>
      <c r="CY7" s="1118"/>
      <c r="CZ7" s="1118"/>
      <c r="DA7" s="1119"/>
      <c r="DB7" s="1117" t="s">
        <v>555</v>
      </c>
      <c r="DC7" s="1118"/>
      <c r="DD7" s="1118"/>
      <c r="DE7" s="1118"/>
      <c r="DF7" s="1119"/>
      <c r="DG7" s="1117" t="s">
        <v>557</v>
      </c>
      <c r="DH7" s="1118"/>
      <c r="DI7" s="1118"/>
      <c r="DJ7" s="1118"/>
      <c r="DK7" s="1119"/>
      <c r="DL7" s="1117" t="s">
        <v>557</v>
      </c>
      <c r="DM7" s="1118"/>
      <c r="DN7" s="1118"/>
      <c r="DO7" s="1118"/>
      <c r="DP7" s="1119"/>
      <c r="DQ7" s="1117" t="s">
        <v>557</v>
      </c>
      <c r="DR7" s="1118"/>
      <c r="DS7" s="1118"/>
      <c r="DT7" s="1118"/>
      <c r="DU7" s="1119"/>
      <c r="DV7" s="1144"/>
      <c r="DW7" s="1145"/>
      <c r="DX7" s="1145"/>
      <c r="DY7" s="1145"/>
      <c r="DZ7" s="1146"/>
      <c r="EA7" s="207"/>
    </row>
    <row r="8" spans="1:131" s="208" customFormat="1" ht="26.25" customHeight="1" x14ac:dyDescent="0.15">
      <c r="A8" s="214">
        <v>2</v>
      </c>
      <c r="B8" s="1060" t="s">
        <v>367</v>
      </c>
      <c r="C8" s="1061"/>
      <c r="D8" s="1061"/>
      <c r="E8" s="1061"/>
      <c r="F8" s="1061"/>
      <c r="G8" s="1061"/>
      <c r="H8" s="1061"/>
      <c r="I8" s="1061"/>
      <c r="J8" s="1061"/>
      <c r="K8" s="1061"/>
      <c r="L8" s="1061"/>
      <c r="M8" s="1061"/>
      <c r="N8" s="1061"/>
      <c r="O8" s="1061"/>
      <c r="P8" s="1062"/>
      <c r="Q8" s="1072">
        <v>167</v>
      </c>
      <c r="R8" s="1073"/>
      <c r="S8" s="1073"/>
      <c r="T8" s="1073"/>
      <c r="U8" s="1073"/>
      <c r="V8" s="1073">
        <v>167</v>
      </c>
      <c r="W8" s="1073"/>
      <c r="X8" s="1073"/>
      <c r="Y8" s="1073"/>
      <c r="Z8" s="1073"/>
      <c r="AA8" s="1073">
        <v>0</v>
      </c>
      <c r="AB8" s="1073"/>
      <c r="AC8" s="1073"/>
      <c r="AD8" s="1073"/>
      <c r="AE8" s="1074"/>
      <c r="AF8" s="1066">
        <v>0</v>
      </c>
      <c r="AG8" s="1067"/>
      <c r="AH8" s="1067"/>
      <c r="AI8" s="1067"/>
      <c r="AJ8" s="1068"/>
      <c r="AK8" s="1115" t="s">
        <v>557</v>
      </c>
      <c r="AL8" s="1116"/>
      <c r="AM8" s="1116"/>
      <c r="AN8" s="1116"/>
      <c r="AO8" s="1116"/>
      <c r="AP8" s="1116" t="s">
        <v>557</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0" t="s">
        <v>368</v>
      </c>
      <c r="C9" s="1061"/>
      <c r="D9" s="1061"/>
      <c r="E9" s="1061"/>
      <c r="F9" s="1061"/>
      <c r="G9" s="1061"/>
      <c r="H9" s="1061"/>
      <c r="I9" s="1061"/>
      <c r="J9" s="1061"/>
      <c r="K9" s="1061"/>
      <c r="L9" s="1061"/>
      <c r="M9" s="1061"/>
      <c r="N9" s="1061"/>
      <c r="O9" s="1061"/>
      <c r="P9" s="1062"/>
      <c r="Q9" s="1072">
        <v>73</v>
      </c>
      <c r="R9" s="1073"/>
      <c r="S9" s="1073"/>
      <c r="T9" s="1073"/>
      <c r="U9" s="1073"/>
      <c r="V9" s="1073">
        <v>73</v>
      </c>
      <c r="W9" s="1073"/>
      <c r="X9" s="1073"/>
      <c r="Y9" s="1073"/>
      <c r="Z9" s="1073"/>
      <c r="AA9" s="1073">
        <v>0</v>
      </c>
      <c r="AB9" s="1073"/>
      <c r="AC9" s="1073"/>
      <c r="AD9" s="1073"/>
      <c r="AE9" s="1074"/>
      <c r="AF9" s="1066">
        <v>0</v>
      </c>
      <c r="AG9" s="1067"/>
      <c r="AH9" s="1067"/>
      <c r="AI9" s="1067"/>
      <c r="AJ9" s="1068"/>
      <c r="AK9" s="1115" t="s">
        <v>557</v>
      </c>
      <c r="AL9" s="1116"/>
      <c r="AM9" s="1116"/>
      <c r="AN9" s="1116"/>
      <c r="AO9" s="1116"/>
      <c r="AP9" s="1116" t="s">
        <v>557</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0"/>
      <c r="C10" s="1061"/>
      <c r="D10" s="1061"/>
      <c r="E10" s="1061"/>
      <c r="F10" s="1061"/>
      <c r="G10" s="1061"/>
      <c r="H10" s="1061"/>
      <c r="I10" s="1061"/>
      <c r="J10" s="1061"/>
      <c r="K10" s="1061"/>
      <c r="L10" s="1061"/>
      <c r="M10" s="1061"/>
      <c r="N10" s="1061"/>
      <c r="O10" s="1061"/>
      <c r="P10" s="1062"/>
      <c r="Q10" s="1072"/>
      <c r="R10" s="1073"/>
      <c r="S10" s="1073"/>
      <c r="T10" s="1073"/>
      <c r="U10" s="1073"/>
      <c r="V10" s="1073"/>
      <c r="W10" s="1073"/>
      <c r="X10" s="1073"/>
      <c r="Y10" s="1073"/>
      <c r="Z10" s="1073"/>
      <c r="AA10" s="1073"/>
      <c r="AB10" s="1073"/>
      <c r="AC10" s="1073"/>
      <c r="AD10" s="1073"/>
      <c r="AE10" s="1074"/>
      <c r="AF10" s="1066"/>
      <c r="AG10" s="1067"/>
      <c r="AH10" s="1067"/>
      <c r="AI10" s="1067"/>
      <c r="AJ10" s="1068"/>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0"/>
      <c r="C11" s="1061"/>
      <c r="D11" s="1061"/>
      <c r="E11" s="1061"/>
      <c r="F11" s="1061"/>
      <c r="G11" s="1061"/>
      <c r="H11" s="1061"/>
      <c r="I11" s="1061"/>
      <c r="J11" s="1061"/>
      <c r="K11" s="1061"/>
      <c r="L11" s="1061"/>
      <c r="M11" s="1061"/>
      <c r="N11" s="1061"/>
      <c r="O11" s="1061"/>
      <c r="P11" s="1062"/>
      <c r="Q11" s="1072"/>
      <c r="R11" s="1073"/>
      <c r="S11" s="1073"/>
      <c r="T11" s="1073"/>
      <c r="U11" s="1073"/>
      <c r="V11" s="1073"/>
      <c r="W11" s="1073"/>
      <c r="X11" s="1073"/>
      <c r="Y11" s="1073"/>
      <c r="Z11" s="1073"/>
      <c r="AA11" s="1073"/>
      <c r="AB11" s="1073"/>
      <c r="AC11" s="1073"/>
      <c r="AD11" s="1073"/>
      <c r="AE11" s="1074"/>
      <c r="AF11" s="1066"/>
      <c r="AG11" s="1067"/>
      <c r="AH11" s="1067"/>
      <c r="AI11" s="1067"/>
      <c r="AJ11" s="1068"/>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0"/>
      <c r="C12" s="1061"/>
      <c r="D12" s="1061"/>
      <c r="E12" s="1061"/>
      <c r="F12" s="1061"/>
      <c r="G12" s="1061"/>
      <c r="H12" s="1061"/>
      <c r="I12" s="1061"/>
      <c r="J12" s="1061"/>
      <c r="K12" s="1061"/>
      <c r="L12" s="1061"/>
      <c r="M12" s="1061"/>
      <c r="N12" s="1061"/>
      <c r="O12" s="1061"/>
      <c r="P12" s="1062"/>
      <c r="Q12" s="1072"/>
      <c r="R12" s="1073"/>
      <c r="S12" s="1073"/>
      <c r="T12" s="1073"/>
      <c r="U12" s="1073"/>
      <c r="V12" s="1073"/>
      <c r="W12" s="1073"/>
      <c r="X12" s="1073"/>
      <c r="Y12" s="1073"/>
      <c r="Z12" s="1073"/>
      <c r="AA12" s="1073"/>
      <c r="AB12" s="1073"/>
      <c r="AC12" s="1073"/>
      <c r="AD12" s="1073"/>
      <c r="AE12" s="1074"/>
      <c r="AF12" s="1066"/>
      <c r="AG12" s="1067"/>
      <c r="AH12" s="1067"/>
      <c r="AI12" s="1067"/>
      <c r="AJ12" s="1068"/>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0"/>
      <c r="C13" s="1061"/>
      <c r="D13" s="1061"/>
      <c r="E13" s="1061"/>
      <c r="F13" s="1061"/>
      <c r="G13" s="1061"/>
      <c r="H13" s="1061"/>
      <c r="I13" s="1061"/>
      <c r="J13" s="1061"/>
      <c r="K13" s="1061"/>
      <c r="L13" s="1061"/>
      <c r="M13" s="1061"/>
      <c r="N13" s="1061"/>
      <c r="O13" s="1061"/>
      <c r="P13" s="1062"/>
      <c r="Q13" s="1072"/>
      <c r="R13" s="1073"/>
      <c r="S13" s="1073"/>
      <c r="T13" s="1073"/>
      <c r="U13" s="1073"/>
      <c r="V13" s="1073"/>
      <c r="W13" s="1073"/>
      <c r="X13" s="1073"/>
      <c r="Y13" s="1073"/>
      <c r="Z13" s="1073"/>
      <c r="AA13" s="1073"/>
      <c r="AB13" s="1073"/>
      <c r="AC13" s="1073"/>
      <c r="AD13" s="1073"/>
      <c r="AE13" s="1074"/>
      <c r="AF13" s="1066"/>
      <c r="AG13" s="1067"/>
      <c r="AH13" s="1067"/>
      <c r="AI13" s="1067"/>
      <c r="AJ13" s="1068"/>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0"/>
      <c r="C14" s="1061"/>
      <c r="D14" s="1061"/>
      <c r="E14" s="1061"/>
      <c r="F14" s="1061"/>
      <c r="G14" s="1061"/>
      <c r="H14" s="1061"/>
      <c r="I14" s="1061"/>
      <c r="J14" s="1061"/>
      <c r="K14" s="1061"/>
      <c r="L14" s="1061"/>
      <c r="M14" s="1061"/>
      <c r="N14" s="1061"/>
      <c r="O14" s="1061"/>
      <c r="P14" s="1062"/>
      <c r="Q14" s="1072"/>
      <c r="R14" s="1073"/>
      <c r="S14" s="1073"/>
      <c r="T14" s="1073"/>
      <c r="U14" s="1073"/>
      <c r="V14" s="1073"/>
      <c r="W14" s="1073"/>
      <c r="X14" s="1073"/>
      <c r="Y14" s="1073"/>
      <c r="Z14" s="1073"/>
      <c r="AA14" s="1073"/>
      <c r="AB14" s="1073"/>
      <c r="AC14" s="1073"/>
      <c r="AD14" s="1073"/>
      <c r="AE14" s="1074"/>
      <c r="AF14" s="1066"/>
      <c r="AG14" s="1067"/>
      <c r="AH14" s="1067"/>
      <c r="AI14" s="1067"/>
      <c r="AJ14" s="1068"/>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0"/>
      <c r="C15" s="1061"/>
      <c r="D15" s="1061"/>
      <c r="E15" s="1061"/>
      <c r="F15" s="1061"/>
      <c r="G15" s="1061"/>
      <c r="H15" s="1061"/>
      <c r="I15" s="1061"/>
      <c r="J15" s="1061"/>
      <c r="K15" s="1061"/>
      <c r="L15" s="1061"/>
      <c r="M15" s="1061"/>
      <c r="N15" s="1061"/>
      <c r="O15" s="1061"/>
      <c r="P15" s="1062"/>
      <c r="Q15" s="1072"/>
      <c r="R15" s="1073"/>
      <c r="S15" s="1073"/>
      <c r="T15" s="1073"/>
      <c r="U15" s="1073"/>
      <c r="V15" s="1073"/>
      <c r="W15" s="1073"/>
      <c r="X15" s="1073"/>
      <c r="Y15" s="1073"/>
      <c r="Z15" s="1073"/>
      <c r="AA15" s="1073"/>
      <c r="AB15" s="1073"/>
      <c r="AC15" s="1073"/>
      <c r="AD15" s="1073"/>
      <c r="AE15" s="1074"/>
      <c r="AF15" s="1066"/>
      <c r="AG15" s="1067"/>
      <c r="AH15" s="1067"/>
      <c r="AI15" s="1067"/>
      <c r="AJ15" s="1068"/>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0"/>
      <c r="C16" s="1061"/>
      <c r="D16" s="1061"/>
      <c r="E16" s="1061"/>
      <c r="F16" s="1061"/>
      <c r="G16" s="1061"/>
      <c r="H16" s="1061"/>
      <c r="I16" s="1061"/>
      <c r="J16" s="1061"/>
      <c r="K16" s="1061"/>
      <c r="L16" s="1061"/>
      <c r="M16" s="1061"/>
      <c r="N16" s="1061"/>
      <c r="O16" s="1061"/>
      <c r="P16" s="1062"/>
      <c r="Q16" s="1072"/>
      <c r="R16" s="1073"/>
      <c r="S16" s="1073"/>
      <c r="T16" s="1073"/>
      <c r="U16" s="1073"/>
      <c r="V16" s="1073"/>
      <c r="W16" s="1073"/>
      <c r="X16" s="1073"/>
      <c r="Y16" s="1073"/>
      <c r="Z16" s="1073"/>
      <c r="AA16" s="1073"/>
      <c r="AB16" s="1073"/>
      <c r="AC16" s="1073"/>
      <c r="AD16" s="1073"/>
      <c r="AE16" s="1074"/>
      <c r="AF16" s="1066"/>
      <c r="AG16" s="1067"/>
      <c r="AH16" s="1067"/>
      <c r="AI16" s="1067"/>
      <c r="AJ16" s="1068"/>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0"/>
      <c r="C17" s="1061"/>
      <c r="D17" s="1061"/>
      <c r="E17" s="1061"/>
      <c r="F17" s="1061"/>
      <c r="G17" s="1061"/>
      <c r="H17" s="1061"/>
      <c r="I17" s="1061"/>
      <c r="J17" s="1061"/>
      <c r="K17" s="1061"/>
      <c r="L17" s="1061"/>
      <c r="M17" s="1061"/>
      <c r="N17" s="1061"/>
      <c r="O17" s="1061"/>
      <c r="P17" s="1062"/>
      <c r="Q17" s="1072"/>
      <c r="R17" s="1073"/>
      <c r="S17" s="1073"/>
      <c r="T17" s="1073"/>
      <c r="U17" s="1073"/>
      <c r="V17" s="1073"/>
      <c r="W17" s="1073"/>
      <c r="X17" s="1073"/>
      <c r="Y17" s="1073"/>
      <c r="Z17" s="1073"/>
      <c r="AA17" s="1073"/>
      <c r="AB17" s="1073"/>
      <c r="AC17" s="1073"/>
      <c r="AD17" s="1073"/>
      <c r="AE17" s="1074"/>
      <c r="AF17" s="1066"/>
      <c r="AG17" s="1067"/>
      <c r="AH17" s="1067"/>
      <c r="AI17" s="1067"/>
      <c r="AJ17" s="1068"/>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0"/>
      <c r="C18" s="1061"/>
      <c r="D18" s="1061"/>
      <c r="E18" s="1061"/>
      <c r="F18" s="1061"/>
      <c r="G18" s="1061"/>
      <c r="H18" s="1061"/>
      <c r="I18" s="1061"/>
      <c r="J18" s="1061"/>
      <c r="K18" s="1061"/>
      <c r="L18" s="1061"/>
      <c r="M18" s="1061"/>
      <c r="N18" s="1061"/>
      <c r="O18" s="1061"/>
      <c r="P18" s="1062"/>
      <c r="Q18" s="1072"/>
      <c r="R18" s="1073"/>
      <c r="S18" s="1073"/>
      <c r="T18" s="1073"/>
      <c r="U18" s="1073"/>
      <c r="V18" s="1073"/>
      <c r="W18" s="1073"/>
      <c r="X18" s="1073"/>
      <c r="Y18" s="1073"/>
      <c r="Z18" s="1073"/>
      <c r="AA18" s="1073"/>
      <c r="AB18" s="1073"/>
      <c r="AC18" s="1073"/>
      <c r="AD18" s="1073"/>
      <c r="AE18" s="1074"/>
      <c r="AF18" s="1066"/>
      <c r="AG18" s="1067"/>
      <c r="AH18" s="1067"/>
      <c r="AI18" s="1067"/>
      <c r="AJ18" s="1068"/>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0"/>
      <c r="C19" s="1061"/>
      <c r="D19" s="1061"/>
      <c r="E19" s="1061"/>
      <c r="F19" s="1061"/>
      <c r="G19" s="1061"/>
      <c r="H19" s="1061"/>
      <c r="I19" s="1061"/>
      <c r="J19" s="1061"/>
      <c r="K19" s="1061"/>
      <c r="L19" s="1061"/>
      <c r="M19" s="1061"/>
      <c r="N19" s="1061"/>
      <c r="O19" s="1061"/>
      <c r="P19" s="1062"/>
      <c r="Q19" s="1072"/>
      <c r="R19" s="1073"/>
      <c r="S19" s="1073"/>
      <c r="T19" s="1073"/>
      <c r="U19" s="1073"/>
      <c r="V19" s="1073"/>
      <c r="W19" s="1073"/>
      <c r="X19" s="1073"/>
      <c r="Y19" s="1073"/>
      <c r="Z19" s="1073"/>
      <c r="AA19" s="1073"/>
      <c r="AB19" s="1073"/>
      <c r="AC19" s="1073"/>
      <c r="AD19" s="1073"/>
      <c r="AE19" s="1074"/>
      <c r="AF19" s="1066"/>
      <c r="AG19" s="1067"/>
      <c r="AH19" s="1067"/>
      <c r="AI19" s="1067"/>
      <c r="AJ19" s="1068"/>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0"/>
      <c r="C20" s="1061"/>
      <c r="D20" s="1061"/>
      <c r="E20" s="1061"/>
      <c r="F20" s="1061"/>
      <c r="G20" s="1061"/>
      <c r="H20" s="1061"/>
      <c r="I20" s="1061"/>
      <c r="J20" s="1061"/>
      <c r="K20" s="1061"/>
      <c r="L20" s="1061"/>
      <c r="M20" s="1061"/>
      <c r="N20" s="1061"/>
      <c r="O20" s="1061"/>
      <c r="P20" s="1062"/>
      <c r="Q20" s="1072"/>
      <c r="R20" s="1073"/>
      <c r="S20" s="1073"/>
      <c r="T20" s="1073"/>
      <c r="U20" s="1073"/>
      <c r="V20" s="1073"/>
      <c r="W20" s="1073"/>
      <c r="X20" s="1073"/>
      <c r="Y20" s="1073"/>
      <c r="Z20" s="1073"/>
      <c r="AA20" s="1073"/>
      <c r="AB20" s="1073"/>
      <c r="AC20" s="1073"/>
      <c r="AD20" s="1073"/>
      <c r="AE20" s="1074"/>
      <c r="AF20" s="1066"/>
      <c r="AG20" s="1067"/>
      <c r="AH20" s="1067"/>
      <c r="AI20" s="1067"/>
      <c r="AJ20" s="1068"/>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0"/>
      <c r="C21" s="1061"/>
      <c r="D21" s="1061"/>
      <c r="E21" s="1061"/>
      <c r="F21" s="1061"/>
      <c r="G21" s="1061"/>
      <c r="H21" s="1061"/>
      <c r="I21" s="1061"/>
      <c r="J21" s="1061"/>
      <c r="K21" s="1061"/>
      <c r="L21" s="1061"/>
      <c r="M21" s="1061"/>
      <c r="N21" s="1061"/>
      <c r="O21" s="1061"/>
      <c r="P21" s="1062"/>
      <c r="Q21" s="1072"/>
      <c r="R21" s="1073"/>
      <c r="S21" s="1073"/>
      <c r="T21" s="1073"/>
      <c r="U21" s="1073"/>
      <c r="V21" s="1073"/>
      <c r="W21" s="1073"/>
      <c r="X21" s="1073"/>
      <c r="Y21" s="1073"/>
      <c r="Z21" s="1073"/>
      <c r="AA21" s="1073"/>
      <c r="AB21" s="1073"/>
      <c r="AC21" s="1073"/>
      <c r="AD21" s="1073"/>
      <c r="AE21" s="1074"/>
      <c r="AF21" s="1066"/>
      <c r="AG21" s="1067"/>
      <c r="AH21" s="1067"/>
      <c r="AI21" s="1067"/>
      <c r="AJ21" s="1068"/>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0"/>
      <c r="C22" s="1061"/>
      <c r="D22" s="1061"/>
      <c r="E22" s="1061"/>
      <c r="F22" s="1061"/>
      <c r="G22" s="1061"/>
      <c r="H22" s="1061"/>
      <c r="I22" s="1061"/>
      <c r="J22" s="1061"/>
      <c r="K22" s="1061"/>
      <c r="L22" s="1061"/>
      <c r="M22" s="1061"/>
      <c r="N22" s="1061"/>
      <c r="O22" s="1061"/>
      <c r="P22" s="1062"/>
      <c r="Q22" s="1110"/>
      <c r="R22" s="1111"/>
      <c r="S22" s="1111"/>
      <c r="T22" s="1111"/>
      <c r="U22" s="1111"/>
      <c r="V22" s="1111"/>
      <c r="W22" s="1111"/>
      <c r="X22" s="1111"/>
      <c r="Y22" s="1111"/>
      <c r="Z22" s="1111"/>
      <c r="AA22" s="1111"/>
      <c r="AB22" s="1111"/>
      <c r="AC22" s="1111"/>
      <c r="AD22" s="1111"/>
      <c r="AE22" s="1112"/>
      <c r="AF22" s="1066"/>
      <c r="AG22" s="1067"/>
      <c r="AH22" s="1067"/>
      <c r="AI22" s="1067"/>
      <c r="AJ22" s="1068"/>
      <c r="AK22" s="1106"/>
      <c r="AL22" s="1107"/>
      <c r="AM22" s="1107"/>
      <c r="AN22" s="1107"/>
      <c r="AO22" s="1107"/>
      <c r="AP22" s="1107"/>
      <c r="AQ22" s="1107"/>
      <c r="AR22" s="1107"/>
      <c r="AS22" s="1107"/>
      <c r="AT22" s="1107"/>
      <c r="AU22" s="1108"/>
      <c r="AV22" s="1108"/>
      <c r="AW22" s="1108"/>
      <c r="AX22" s="1108"/>
      <c r="AY22" s="1109"/>
      <c r="AZ22" s="1058" t="s">
        <v>369</v>
      </c>
      <c r="BA22" s="1058"/>
      <c r="BB22" s="1058"/>
      <c r="BC22" s="1058"/>
      <c r="BD22" s="1059"/>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370</v>
      </c>
      <c r="B23" s="973" t="s">
        <v>371</v>
      </c>
      <c r="C23" s="974"/>
      <c r="D23" s="974"/>
      <c r="E23" s="974"/>
      <c r="F23" s="974"/>
      <c r="G23" s="974"/>
      <c r="H23" s="974"/>
      <c r="I23" s="974"/>
      <c r="J23" s="974"/>
      <c r="K23" s="974"/>
      <c r="L23" s="974"/>
      <c r="M23" s="974"/>
      <c r="N23" s="974"/>
      <c r="O23" s="974"/>
      <c r="P23" s="975"/>
      <c r="Q23" s="1097">
        <v>10860</v>
      </c>
      <c r="R23" s="1098"/>
      <c r="S23" s="1098"/>
      <c r="T23" s="1098"/>
      <c r="U23" s="1098"/>
      <c r="V23" s="1098">
        <v>10515</v>
      </c>
      <c r="W23" s="1098"/>
      <c r="X23" s="1098"/>
      <c r="Y23" s="1098"/>
      <c r="Z23" s="1098"/>
      <c r="AA23" s="1098">
        <v>344</v>
      </c>
      <c r="AB23" s="1098"/>
      <c r="AC23" s="1098"/>
      <c r="AD23" s="1098"/>
      <c r="AE23" s="1099"/>
      <c r="AF23" s="1100">
        <v>343</v>
      </c>
      <c r="AG23" s="1098"/>
      <c r="AH23" s="1098"/>
      <c r="AI23" s="1098"/>
      <c r="AJ23" s="1101"/>
      <c r="AK23" s="1102"/>
      <c r="AL23" s="1103"/>
      <c r="AM23" s="1103"/>
      <c r="AN23" s="1103"/>
      <c r="AO23" s="1103"/>
      <c r="AP23" s="1098">
        <v>12529</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382</v>
      </c>
      <c r="C28" s="1080"/>
      <c r="D28" s="1080"/>
      <c r="E28" s="1080"/>
      <c r="F28" s="1080"/>
      <c r="G28" s="1080"/>
      <c r="H28" s="1080"/>
      <c r="I28" s="1080"/>
      <c r="J28" s="1080"/>
      <c r="K28" s="1080"/>
      <c r="L28" s="1080"/>
      <c r="M28" s="1080"/>
      <c r="N28" s="1080"/>
      <c r="O28" s="1080"/>
      <c r="P28" s="1081"/>
      <c r="Q28" s="1082">
        <v>2844</v>
      </c>
      <c r="R28" s="1083"/>
      <c r="S28" s="1083"/>
      <c r="T28" s="1083"/>
      <c r="U28" s="1083"/>
      <c r="V28" s="1083">
        <v>2797</v>
      </c>
      <c r="W28" s="1083"/>
      <c r="X28" s="1083"/>
      <c r="Y28" s="1083"/>
      <c r="Z28" s="1083"/>
      <c r="AA28" s="1083">
        <v>47</v>
      </c>
      <c r="AB28" s="1083"/>
      <c r="AC28" s="1083"/>
      <c r="AD28" s="1083"/>
      <c r="AE28" s="1084"/>
      <c r="AF28" s="1085">
        <v>47</v>
      </c>
      <c r="AG28" s="1083"/>
      <c r="AH28" s="1083"/>
      <c r="AI28" s="1083"/>
      <c r="AJ28" s="1086"/>
      <c r="AK28" s="1087">
        <v>247</v>
      </c>
      <c r="AL28" s="1075"/>
      <c r="AM28" s="1075"/>
      <c r="AN28" s="1075"/>
      <c r="AO28" s="1075"/>
      <c r="AP28" s="1075" t="s">
        <v>555</v>
      </c>
      <c r="AQ28" s="1075"/>
      <c r="AR28" s="1075"/>
      <c r="AS28" s="1075"/>
      <c r="AT28" s="1075"/>
      <c r="AU28" s="1075" t="s">
        <v>557</v>
      </c>
      <c r="AV28" s="1075"/>
      <c r="AW28" s="1075"/>
      <c r="AX28" s="1075"/>
      <c r="AY28" s="1075"/>
      <c r="AZ28" s="1076" t="s">
        <v>555</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0" t="s">
        <v>383</v>
      </c>
      <c r="C29" s="1061"/>
      <c r="D29" s="1061"/>
      <c r="E29" s="1061"/>
      <c r="F29" s="1061"/>
      <c r="G29" s="1061"/>
      <c r="H29" s="1061"/>
      <c r="I29" s="1061"/>
      <c r="J29" s="1061"/>
      <c r="K29" s="1061"/>
      <c r="L29" s="1061"/>
      <c r="M29" s="1061"/>
      <c r="N29" s="1061"/>
      <c r="O29" s="1061"/>
      <c r="P29" s="1062"/>
      <c r="Q29" s="1072">
        <v>2760</v>
      </c>
      <c r="R29" s="1073"/>
      <c r="S29" s="1073"/>
      <c r="T29" s="1073"/>
      <c r="U29" s="1073"/>
      <c r="V29" s="1073">
        <v>2736</v>
      </c>
      <c r="W29" s="1073"/>
      <c r="X29" s="1073"/>
      <c r="Y29" s="1073"/>
      <c r="Z29" s="1073"/>
      <c r="AA29" s="1073">
        <v>24</v>
      </c>
      <c r="AB29" s="1073"/>
      <c r="AC29" s="1073"/>
      <c r="AD29" s="1073"/>
      <c r="AE29" s="1074"/>
      <c r="AF29" s="1066">
        <v>24</v>
      </c>
      <c r="AG29" s="1067"/>
      <c r="AH29" s="1067"/>
      <c r="AI29" s="1067"/>
      <c r="AJ29" s="1068"/>
      <c r="AK29" s="1009">
        <v>377</v>
      </c>
      <c r="AL29" s="1000"/>
      <c r="AM29" s="1000"/>
      <c r="AN29" s="1000"/>
      <c r="AO29" s="1000"/>
      <c r="AP29" s="1000">
        <v>8</v>
      </c>
      <c r="AQ29" s="1000"/>
      <c r="AR29" s="1000"/>
      <c r="AS29" s="1000"/>
      <c r="AT29" s="1000"/>
      <c r="AU29" s="1000" t="s">
        <v>557</v>
      </c>
      <c r="AV29" s="1000"/>
      <c r="AW29" s="1000"/>
      <c r="AX29" s="1000"/>
      <c r="AY29" s="1000"/>
      <c r="AZ29" s="1071" t="s">
        <v>556</v>
      </c>
      <c r="BA29" s="1071"/>
      <c r="BB29" s="1071"/>
      <c r="BC29" s="1071"/>
      <c r="BD29" s="1071"/>
      <c r="BE29" s="1055"/>
      <c r="BF29" s="1055"/>
      <c r="BG29" s="1055"/>
      <c r="BH29" s="1055"/>
      <c r="BI29" s="1056"/>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0" t="s">
        <v>384</v>
      </c>
      <c r="C30" s="1061"/>
      <c r="D30" s="1061"/>
      <c r="E30" s="1061"/>
      <c r="F30" s="1061"/>
      <c r="G30" s="1061"/>
      <c r="H30" s="1061"/>
      <c r="I30" s="1061"/>
      <c r="J30" s="1061"/>
      <c r="K30" s="1061"/>
      <c r="L30" s="1061"/>
      <c r="M30" s="1061"/>
      <c r="N30" s="1061"/>
      <c r="O30" s="1061"/>
      <c r="P30" s="1062"/>
      <c r="Q30" s="1072">
        <v>198</v>
      </c>
      <c r="R30" s="1073"/>
      <c r="S30" s="1073"/>
      <c r="T30" s="1073"/>
      <c r="U30" s="1073"/>
      <c r="V30" s="1073">
        <v>198</v>
      </c>
      <c r="W30" s="1073"/>
      <c r="X30" s="1073"/>
      <c r="Y30" s="1073"/>
      <c r="Z30" s="1073"/>
      <c r="AA30" s="1073">
        <v>0</v>
      </c>
      <c r="AB30" s="1073"/>
      <c r="AC30" s="1073"/>
      <c r="AD30" s="1073"/>
      <c r="AE30" s="1074"/>
      <c r="AF30" s="1066" t="s">
        <v>112</v>
      </c>
      <c r="AG30" s="1067"/>
      <c r="AH30" s="1067"/>
      <c r="AI30" s="1067"/>
      <c r="AJ30" s="1068"/>
      <c r="AK30" s="1009">
        <v>79</v>
      </c>
      <c r="AL30" s="1000"/>
      <c r="AM30" s="1000"/>
      <c r="AN30" s="1000"/>
      <c r="AO30" s="1000"/>
      <c r="AP30" s="1000" t="s">
        <v>555</v>
      </c>
      <c r="AQ30" s="1000"/>
      <c r="AR30" s="1000"/>
      <c r="AS30" s="1000"/>
      <c r="AT30" s="1000"/>
      <c r="AU30" s="1000" t="s">
        <v>559</v>
      </c>
      <c r="AV30" s="1000"/>
      <c r="AW30" s="1000"/>
      <c r="AX30" s="1000"/>
      <c r="AY30" s="1000"/>
      <c r="AZ30" s="1071" t="s">
        <v>557</v>
      </c>
      <c r="BA30" s="1071"/>
      <c r="BB30" s="1071"/>
      <c r="BC30" s="1071"/>
      <c r="BD30" s="1071"/>
      <c r="BE30" s="1055"/>
      <c r="BF30" s="1055"/>
      <c r="BG30" s="1055"/>
      <c r="BH30" s="1055"/>
      <c r="BI30" s="1056"/>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0" t="s">
        <v>385</v>
      </c>
      <c r="C31" s="1061"/>
      <c r="D31" s="1061"/>
      <c r="E31" s="1061"/>
      <c r="F31" s="1061"/>
      <c r="G31" s="1061"/>
      <c r="H31" s="1061"/>
      <c r="I31" s="1061"/>
      <c r="J31" s="1061"/>
      <c r="K31" s="1061"/>
      <c r="L31" s="1061"/>
      <c r="M31" s="1061"/>
      <c r="N31" s="1061"/>
      <c r="O31" s="1061"/>
      <c r="P31" s="1062"/>
      <c r="Q31" s="1072">
        <v>30</v>
      </c>
      <c r="R31" s="1073"/>
      <c r="S31" s="1073"/>
      <c r="T31" s="1073"/>
      <c r="U31" s="1073"/>
      <c r="V31" s="1073">
        <v>30</v>
      </c>
      <c r="W31" s="1073"/>
      <c r="X31" s="1073"/>
      <c r="Y31" s="1073"/>
      <c r="Z31" s="1073"/>
      <c r="AA31" s="1073">
        <v>0</v>
      </c>
      <c r="AB31" s="1073"/>
      <c r="AC31" s="1073"/>
      <c r="AD31" s="1073"/>
      <c r="AE31" s="1074"/>
      <c r="AF31" s="1066" t="s">
        <v>112</v>
      </c>
      <c r="AG31" s="1067"/>
      <c r="AH31" s="1067"/>
      <c r="AI31" s="1067"/>
      <c r="AJ31" s="1068"/>
      <c r="AK31" s="1009">
        <v>18</v>
      </c>
      <c r="AL31" s="1000"/>
      <c r="AM31" s="1000"/>
      <c r="AN31" s="1000"/>
      <c r="AO31" s="1000"/>
      <c r="AP31" s="1000" t="s">
        <v>557</v>
      </c>
      <c r="AQ31" s="1000"/>
      <c r="AR31" s="1000"/>
      <c r="AS31" s="1000"/>
      <c r="AT31" s="1000"/>
      <c r="AU31" s="1000" t="s">
        <v>555</v>
      </c>
      <c r="AV31" s="1000"/>
      <c r="AW31" s="1000"/>
      <c r="AX31" s="1000"/>
      <c r="AY31" s="1000"/>
      <c r="AZ31" s="1071" t="s">
        <v>557</v>
      </c>
      <c r="BA31" s="1071"/>
      <c r="BB31" s="1071"/>
      <c r="BC31" s="1071"/>
      <c r="BD31" s="1071"/>
      <c r="BE31" s="1055"/>
      <c r="BF31" s="1055"/>
      <c r="BG31" s="1055"/>
      <c r="BH31" s="1055"/>
      <c r="BI31" s="1056"/>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0" t="s">
        <v>386</v>
      </c>
      <c r="C32" s="1061"/>
      <c r="D32" s="1061"/>
      <c r="E32" s="1061"/>
      <c r="F32" s="1061"/>
      <c r="G32" s="1061"/>
      <c r="H32" s="1061"/>
      <c r="I32" s="1061"/>
      <c r="J32" s="1061"/>
      <c r="K32" s="1061"/>
      <c r="L32" s="1061"/>
      <c r="M32" s="1061"/>
      <c r="N32" s="1061"/>
      <c r="O32" s="1061"/>
      <c r="P32" s="1062"/>
      <c r="Q32" s="1072">
        <v>385</v>
      </c>
      <c r="R32" s="1073"/>
      <c r="S32" s="1073"/>
      <c r="T32" s="1073"/>
      <c r="U32" s="1073"/>
      <c r="V32" s="1073">
        <v>372</v>
      </c>
      <c r="W32" s="1073"/>
      <c r="X32" s="1073"/>
      <c r="Y32" s="1073"/>
      <c r="Z32" s="1073"/>
      <c r="AA32" s="1073">
        <v>13</v>
      </c>
      <c r="AB32" s="1073"/>
      <c r="AC32" s="1073"/>
      <c r="AD32" s="1073"/>
      <c r="AE32" s="1074"/>
      <c r="AF32" s="1066">
        <v>0</v>
      </c>
      <c r="AG32" s="1067"/>
      <c r="AH32" s="1067"/>
      <c r="AI32" s="1067"/>
      <c r="AJ32" s="1068"/>
      <c r="AK32" s="1009">
        <v>177</v>
      </c>
      <c r="AL32" s="1000"/>
      <c r="AM32" s="1000"/>
      <c r="AN32" s="1000"/>
      <c r="AO32" s="1000"/>
      <c r="AP32" s="1000">
        <v>18</v>
      </c>
      <c r="AQ32" s="1000"/>
      <c r="AR32" s="1000"/>
      <c r="AS32" s="1000"/>
      <c r="AT32" s="1000"/>
      <c r="AU32" s="1000">
        <v>9</v>
      </c>
      <c r="AV32" s="1000"/>
      <c r="AW32" s="1000"/>
      <c r="AX32" s="1000"/>
      <c r="AY32" s="1000"/>
      <c r="AZ32" s="1071" t="s">
        <v>558</v>
      </c>
      <c r="BA32" s="1071"/>
      <c r="BB32" s="1071"/>
      <c r="BC32" s="1071"/>
      <c r="BD32" s="1071"/>
      <c r="BE32" s="1055"/>
      <c r="BF32" s="1055"/>
      <c r="BG32" s="1055"/>
      <c r="BH32" s="1055"/>
      <c r="BI32" s="1056"/>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0" t="s">
        <v>387</v>
      </c>
      <c r="C33" s="1061"/>
      <c r="D33" s="1061"/>
      <c r="E33" s="1061"/>
      <c r="F33" s="1061"/>
      <c r="G33" s="1061"/>
      <c r="H33" s="1061"/>
      <c r="I33" s="1061"/>
      <c r="J33" s="1061"/>
      <c r="K33" s="1061"/>
      <c r="L33" s="1061"/>
      <c r="M33" s="1061"/>
      <c r="N33" s="1061"/>
      <c r="O33" s="1061"/>
      <c r="P33" s="1062"/>
      <c r="Q33" s="1072">
        <v>1157</v>
      </c>
      <c r="R33" s="1073"/>
      <c r="S33" s="1073"/>
      <c r="T33" s="1073"/>
      <c r="U33" s="1073"/>
      <c r="V33" s="1073">
        <v>1407</v>
      </c>
      <c r="W33" s="1073"/>
      <c r="X33" s="1073"/>
      <c r="Y33" s="1073"/>
      <c r="Z33" s="1073"/>
      <c r="AA33" s="1073">
        <v>-251</v>
      </c>
      <c r="AB33" s="1073"/>
      <c r="AC33" s="1073"/>
      <c r="AD33" s="1073"/>
      <c r="AE33" s="1074"/>
      <c r="AF33" s="1066">
        <v>1099</v>
      </c>
      <c r="AG33" s="1067"/>
      <c r="AH33" s="1067"/>
      <c r="AI33" s="1067"/>
      <c r="AJ33" s="1068"/>
      <c r="AK33" s="1009">
        <v>243</v>
      </c>
      <c r="AL33" s="1000"/>
      <c r="AM33" s="1000"/>
      <c r="AN33" s="1000"/>
      <c r="AO33" s="1000"/>
      <c r="AP33" s="1000">
        <v>1491</v>
      </c>
      <c r="AQ33" s="1000"/>
      <c r="AR33" s="1000"/>
      <c r="AS33" s="1000"/>
      <c r="AT33" s="1000"/>
      <c r="AU33" s="1000">
        <v>967</v>
      </c>
      <c r="AV33" s="1000"/>
      <c r="AW33" s="1000"/>
      <c r="AX33" s="1000"/>
      <c r="AY33" s="1000"/>
      <c r="AZ33" s="1071" t="s">
        <v>557</v>
      </c>
      <c r="BA33" s="1071"/>
      <c r="BB33" s="1071"/>
      <c r="BC33" s="1071"/>
      <c r="BD33" s="1071"/>
      <c r="BE33" s="1055" t="s">
        <v>388</v>
      </c>
      <c r="BF33" s="1055"/>
      <c r="BG33" s="1055"/>
      <c r="BH33" s="1055"/>
      <c r="BI33" s="1056"/>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0" t="s">
        <v>389</v>
      </c>
      <c r="C34" s="1061"/>
      <c r="D34" s="1061"/>
      <c r="E34" s="1061"/>
      <c r="F34" s="1061"/>
      <c r="G34" s="1061"/>
      <c r="H34" s="1061"/>
      <c r="I34" s="1061"/>
      <c r="J34" s="1061"/>
      <c r="K34" s="1061"/>
      <c r="L34" s="1061"/>
      <c r="M34" s="1061"/>
      <c r="N34" s="1061"/>
      <c r="O34" s="1061"/>
      <c r="P34" s="1062"/>
      <c r="Q34" s="1072">
        <v>260</v>
      </c>
      <c r="R34" s="1073"/>
      <c r="S34" s="1073"/>
      <c r="T34" s="1073"/>
      <c r="U34" s="1073"/>
      <c r="V34" s="1073">
        <v>258</v>
      </c>
      <c r="W34" s="1073"/>
      <c r="X34" s="1073"/>
      <c r="Y34" s="1073"/>
      <c r="Z34" s="1073"/>
      <c r="AA34" s="1073">
        <v>2</v>
      </c>
      <c r="AB34" s="1073"/>
      <c r="AC34" s="1073"/>
      <c r="AD34" s="1073"/>
      <c r="AE34" s="1074"/>
      <c r="AF34" s="1066">
        <v>2</v>
      </c>
      <c r="AG34" s="1067"/>
      <c r="AH34" s="1067"/>
      <c r="AI34" s="1067"/>
      <c r="AJ34" s="1068"/>
      <c r="AK34" s="1009">
        <v>28</v>
      </c>
      <c r="AL34" s="1000"/>
      <c r="AM34" s="1000"/>
      <c r="AN34" s="1000"/>
      <c r="AO34" s="1000"/>
      <c r="AP34" s="1000" t="s">
        <v>557</v>
      </c>
      <c r="AQ34" s="1000"/>
      <c r="AR34" s="1000"/>
      <c r="AS34" s="1000"/>
      <c r="AT34" s="1000"/>
      <c r="AU34" s="1000" t="s">
        <v>557</v>
      </c>
      <c r="AV34" s="1000"/>
      <c r="AW34" s="1000"/>
      <c r="AX34" s="1000"/>
      <c r="AY34" s="1000"/>
      <c r="AZ34" s="1071" t="s">
        <v>557</v>
      </c>
      <c r="BA34" s="1071"/>
      <c r="BB34" s="1071"/>
      <c r="BC34" s="1071"/>
      <c r="BD34" s="1071"/>
      <c r="BE34" s="1055" t="s">
        <v>390</v>
      </c>
      <c r="BF34" s="1055"/>
      <c r="BG34" s="1055"/>
      <c r="BH34" s="1055"/>
      <c r="BI34" s="1056"/>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0" t="s">
        <v>391</v>
      </c>
      <c r="C35" s="1061"/>
      <c r="D35" s="1061"/>
      <c r="E35" s="1061"/>
      <c r="F35" s="1061"/>
      <c r="G35" s="1061"/>
      <c r="H35" s="1061"/>
      <c r="I35" s="1061"/>
      <c r="J35" s="1061"/>
      <c r="K35" s="1061"/>
      <c r="L35" s="1061"/>
      <c r="M35" s="1061"/>
      <c r="N35" s="1061"/>
      <c r="O35" s="1061"/>
      <c r="P35" s="1062"/>
      <c r="Q35" s="1072">
        <v>202</v>
      </c>
      <c r="R35" s="1073"/>
      <c r="S35" s="1073"/>
      <c r="T35" s="1073"/>
      <c r="U35" s="1073"/>
      <c r="V35" s="1073">
        <v>202</v>
      </c>
      <c r="W35" s="1073"/>
      <c r="X35" s="1073"/>
      <c r="Y35" s="1073"/>
      <c r="Z35" s="1073"/>
      <c r="AA35" s="1073">
        <v>0</v>
      </c>
      <c r="AB35" s="1073"/>
      <c r="AC35" s="1073"/>
      <c r="AD35" s="1073"/>
      <c r="AE35" s="1074"/>
      <c r="AF35" s="1066" t="s">
        <v>112</v>
      </c>
      <c r="AG35" s="1067"/>
      <c r="AH35" s="1067"/>
      <c r="AI35" s="1067"/>
      <c r="AJ35" s="1068"/>
      <c r="AK35" s="1009">
        <v>67</v>
      </c>
      <c r="AL35" s="1000"/>
      <c r="AM35" s="1000"/>
      <c r="AN35" s="1000"/>
      <c r="AO35" s="1000"/>
      <c r="AP35" s="1000">
        <v>1363</v>
      </c>
      <c r="AQ35" s="1000"/>
      <c r="AR35" s="1000"/>
      <c r="AS35" s="1000"/>
      <c r="AT35" s="1000"/>
      <c r="AU35" s="1000">
        <v>1363</v>
      </c>
      <c r="AV35" s="1000"/>
      <c r="AW35" s="1000"/>
      <c r="AX35" s="1000"/>
      <c r="AY35" s="1000"/>
      <c r="AZ35" s="1071" t="s">
        <v>557</v>
      </c>
      <c r="BA35" s="1071"/>
      <c r="BB35" s="1071"/>
      <c r="BC35" s="1071"/>
      <c r="BD35" s="1071"/>
      <c r="BE35" s="1055" t="s">
        <v>390</v>
      </c>
      <c r="BF35" s="1055"/>
      <c r="BG35" s="1055"/>
      <c r="BH35" s="1055"/>
      <c r="BI35" s="1056"/>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0" t="s">
        <v>392</v>
      </c>
      <c r="C36" s="1061"/>
      <c r="D36" s="1061"/>
      <c r="E36" s="1061"/>
      <c r="F36" s="1061"/>
      <c r="G36" s="1061"/>
      <c r="H36" s="1061"/>
      <c r="I36" s="1061"/>
      <c r="J36" s="1061"/>
      <c r="K36" s="1061"/>
      <c r="L36" s="1061"/>
      <c r="M36" s="1061"/>
      <c r="N36" s="1061"/>
      <c r="O36" s="1061"/>
      <c r="P36" s="1062"/>
      <c r="Q36" s="1072">
        <v>266</v>
      </c>
      <c r="R36" s="1073"/>
      <c r="S36" s="1073"/>
      <c r="T36" s="1073"/>
      <c r="U36" s="1073"/>
      <c r="V36" s="1073">
        <v>266</v>
      </c>
      <c r="W36" s="1073"/>
      <c r="X36" s="1073"/>
      <c r="Y36" s="1073"/>
      <c r="Z36" s="1073"/>
      <c r="AA36" s="1073">
        <v>0</v>
      </c>
      <c r="AB36" s="1073"/>
      <c r="AC36" s="1073"/>
      <c r="AD36" s="1073"/>
      <c r="AE36" s="1074"/>
      <c r="AF36" s="1066">
        <v>0</v>
      </c>
      <c r="AG36" s="1067"/>
      <c r="AH36" s="1067"/>
      <c r="AI36" s="1067"/>
      <c r="AJ36" s="1068"/>
      <c r="AK36" s="1009">
        <v>224</v>
      </c>
      <c r="AL36" s="1000"/>
      <c r="AM36" s="1000"/>
      <c r="AN36" s="1000"/>
      <c r="AO36" s="1000"/>
      <c r="AP36" s="1000">
        <v>1864</v>
      </c>
      <c r="AQ36" s="1000"/>
      <c r="AR36" s="1000"/>
      <c r="AS36" s="1000"/>
      <c r="AT36" s="1000"/>
      <c r="AU36" s="1000">
        <v>1864</v>
      </c>
      <c r="AV36" s="1000"/>
      <c r="AW36" s="1000"/>
      <c r="AX36" s="1000"/>
      <c r="AY36" s="1000"/>
      <c r="AZ36" s="1071" t="s">
        <v>557</v>
      </c>
      <c r="BA36" s="1071"/>
      <c r="BB36" s="1071"/>
      <c r="BC36" s="1071"/>
      <c r="BD36" s="1071"/>
      <c r="BE36" s="1055" t="s">
        <v>390</v>
      </c>
      <c r="BF36" s="1055"/>
      <c r="BG36" s="1055"/>
      <c r="BH36" s="1055"/>
      <c r="BI36" s="1056"/>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0"/>
      <c r="C37" s="1061"/>
      <c r="D37" s="1061"/>
      <c r="E37" s="1061"/>
      <c r="F37" s="1061"/>
      <c r="G37" s="1061"/>
      <c r="H37" s="1061"/>
      <c r="I37" s="1061"/>
      <c r="J37" s="1061"/>
      <c r="K37" s="1061"/>
      <c r="L37" s="1061"/>
      <c r="M37" s="1061"/>
      <c r="N37" s="1061"/>
      <c r="O37" s="1061"/>
      <c r="P37" s="1062"/>
      <c r="Q37" s="1072"/>
      <c r="R37" s="1073"/>
      <c r="S37" s="1073"/>
      <c r="T37" s="1073"/>
      <c r="U37" s="1073"/>
      <c r="V37" s="1073"/>
      <c r="W37" s="1073"/>
      <c r="X37" s="1073"/>
      <c r="Y37" s="1073"/>
      <c r="Z37" s="1073"/>
      <c r="AA37" s="1073"/>
      <c r="AB37" s="1073"/>
      <c r="AC37" s="1073"/>
      <c r="AD37" s="1073"/>
      <c r="AE37" s="1074"/>
      <c r="AF37" s="1066"/>
      <c r="AG37" s="1067"/>
      <c r="AH37" s="1067"/>
      <c r="AI37" s="1067"/>
      <c r="AJ37" s="1068"/>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55"/>
      <c r="BF37" s="1055"/>
      <c r="BG37" s="1055"/>
      <c r="BH37" s="1055"/>
      <c r="BI37" s="1056"/>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0"/>
      <c r="C38" s="1061"/>
      <c r="D38" s="1061"/>
      <c r="E38" s="1061"/>
      <c r="F38" s="1061"/>
      <c r="G38" s="1061"/>
      <c r="H38" s="1061"/>
      <c r="I38" s="1061"/>
      <c r="J38" s="1061"/>
      <c r="K38" s="1061"/>
      <c r="L38" s="1061"/>
      <c r="M38" s="1061"/>
      <c r="N38" s="1061"/>
      <c r="O38" s="1061"/>
      <c r="P38" s="1062"/>
      <c r="Q38" s="1072"/>
      <c r="R38" s="1073"/>
      <c r="S38" s="1073"/>
      <c r="T38" s="1073"/>
      <c r="U38" s="1073"/>
      <c r="V38" s="1073"/>
      <c r="W38" s="1073"/>
      <c r="X38" s="1073"/>
      <c r="Y38" s="1073"/>
      <c r="Z38" s="1073"/>
      <c r="AA38" s="1073"/>
      <c r="AB38" s="1073"/>
      <c r="AC38" s="1073"/>
      <c r="AD38" s="1073"/>
      <c r="AE38" s="1074"/>
      <c r="AF38" s="1066"/>
      <c r="AG38" s="1067"/>
      <c r="AH38" s="1067"/>
      <c r="AI38" s="1067"/>
      <c r="AJ38" s="1068"/>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55"/>
      <c r="BF38" s="1055"/>
      <c r="BG38" s="1055"/>
      <c r="BH38" s="1055"/>
      <c r="BI38" s="1056"/>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0"/>
      <c r="C39" s="1061"/>
      <c r="D39" s="1061"/>
      <c r="E39" s="1061"/>
      <c r="F39" s="1061"/>
      <c r="G39" s="1061"/>
      <c r="H39" s="1061"/>
      <c r="I39" s="1061"/>
      <c r="J39" s="1061"/>
      <c r="K39" s="1061"/>
      <c r="L39" s="1061"/>
      <c r="M39" s="1061"/>
      <c r="N39" s="1061"/>
      <c r="O39" s="1061"/>
      <c r="P39" s="1062"/>
      <c r="Q39" s="1072"/>
      <c r="R39" s="1073"/>
      <c r="S39" s="1073"/>
      <c r="T39" s="1073"/>
      <c r="U39" s="1073"/>
      <c r="V39" s="1073"/>
      <c r="W39" s="1073"/>
      <c r="X39" s="1073"/>
      <c r="Y39" s="1073"/>
      <c r="Z39" s="1073"/>
      <c r="AA39" s="1073"/>
      <c r="AB39" s="1073"/>
      <c r="AC39" s="1073"/>
      <c r="AD39" s="1073"/>
      <c r="AE39" s="1074"/>
      <c r="AF39" s="1066"/>
      <c r="AG39" s="1067"/>
      <c r="AH39" s="1067"/>
      <c r="AI39" s="1067"/>
      <c r="AJ39" s="1068"/>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55"/>
      <c r="BF39" s="1055"/>
      <c r="BG39" s="1055"/>
      <c r="BH39" s="1055"/>
      <c r="BI39" s="1056"/>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0"/>
      <c r="C40" s="1061"/>
      <c r="D40" s="1061"/>
      <c r="E40" s="1061"/>
      <c r="F40" s="1061"/>
      <c r="G40" s="1061"/>
      <c r="H40" s="1061"/>
      <c r="I40" s="1061"/>
      <c r="J40" s="1061"/>
      <c r="K40" s="1061"/>
      <c r="L40" s="1061"/>
      <c r="M40" s="1061"/>
      <c r="N40" s="1061"/>
      <c r="O40" s="1061"/>
      <c r="P40" s="1062"/>
      <c r="Q40" s="1072"/>
      <c r="R40" s="1073"/>
      <c r="S40" s="1073"/>
      <c r="T40" s="1073"/>
      <c r="U40" s="1073"/>
      <c r="V40" s="1073"/>
      <c r="W40" s="1073"/>
      <c r="X40" s="1073"/>
      <c r="Y40" s="1073"/>
      <c r="Z40" s="1073"/>
      <c r="AA40" s="1073"/>
      <c r="AB40" s="1073"/>
      <c r="AC40" s="1073"/>
      <c r="AD40" s="1073"/>
      <c r="AE40" s="1074"/>
      <c r="AF40" s="1066"/>
      <c r="AG40" s="1067"/>
      <c r="AH40" s="1067"/>
      <c r="AI40" s="1067"/>
      <c r="AJ40" s="1068"/>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55"/>
      <c r="BF40" s="1055"/>
      <c r="BG40" s="1055"/>
      <c r="BH40" s="1055"/>
      <c r="BI40" s="1056"/>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0"/>
      <c r="C41" s="1061"/>
      <c r="D41" s="1061"/>
      <c r="E41" s="1061"/>
      <c r="F41" s="1061"/>
      <c r="G41" s="1061"/>
      <c r="H41" s="1061"/>
      <c r="I41" s="1061"/>
      <c r="J41" s="1061"/>
      <c r="K41" s="1061"/>
      <c r="L41" s="1061"/>
      <c r="M41" s="1061"/>
      <c r="N41" s="1061"/>
      <c r="O41" s="1061"/>
      <c r="P41" s="1062"/>
      <c r="Q41" s="1072"/>
      <c r="R41" s="1073"/>
      <c r="S41" s="1073"/>
      <c r="T41" s="1073"/>
      <c r="U41" s="1073"/>
      <c r="V41" s="1073"/>
      <c r="W41" s="1073"/>
      <c r="X41" s="1073"/>
      <c r="Y41" s="1073"/>
      <c r="Z41" s="1073"/>
      <c r="AA41" s="1073"/>
      <c r="AB41" s="1073"/>
      <c r="AC41" s="1073"/>
      <c r="AD41" s="1073"/>
      <c r="AE41" s="1074"/>
      <c r="AF41" s="1066"/>
      <c r="AG41" s="1067"/>
      <c r="AH41" s="1067"/>
      <c r="AI41" s="1067"/>
      <c r="AJ41" s="1068"/>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55"/>
      <c r="BF41" s="1055"/>
      <c r="BG41" s="1055"/>
      <c r="BH41" s="1055"/>
      <c r="BI41" s="1056"/>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0"/>
      <c r="C42" s="1061"/>
      <c r="D42" s="1061"/>
      <c r="E42" s="1061"/>
      <c r="F42" s="1061"/>
      <c r="G42" s="1061"/>
      <c r="H42" s="1061"/>
      <c r="I42" s="1061"/>
      <c r="J42" s="1061"/>
      <c r="K42" s="1061"/>
      <c r="L42" s="1061"/>
      <c r="M42" s="1061"/>
      <c r="N42" s="1061"/>
      <c r="O42" s="1061"/>
      <c r="P42" s="1062"/>
      <c r="Q42" s="1072"/>
      <c r="R42" s="1073"/>
      <c r="S42" s="1073"/>
      <c r="T42" s="1073"/>
      <c r="U42" s="1073"/>
      <c r="V42" s="1073"/>
      <c r="W42" s="1073"/>
      <c r="X42" s="1073"/>
      <c r="Y42" s="1073"/>
      <c r="Z42" s="1073"/>
      <c r="AA42" s="1073"/>
      <c r="AB42" s="1073"/>
      <c r="AC42" s="1073"/>
      <c r="AD42" s="1073"/>
      <c r="AE42" s="1074"/>
      <c r="AF42" s="1066"/>
      <c r="AG42" s="1067"/>
      <c r="AH42" s="1067"/>
      <c r="AI42" s="1067"/>
      <c r="AJ42" s="1068"/>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55"/>
      <c r="BF42" s="1055"/>
      <c r="BG42" s="1055"/>
      <c r="BH42" s="1055"/>
      <c r="BI42" s="1056"/>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0"/>
      <c r="C43" s="1061"/>
      <c r="D43" s="1061"/>
      <c r="E43" s="1061"/>
      <c r="F43" s="1061"/>
      <c r="G43" s="1061"/>
      <c r="H43" s="1061"/>
      <c r="I43" s="1061"/>
      <c r="J43" s="1061"/>
      <c r="K43" s="1061"/>
      <c r="L43" s="1061"/>
      <c r="M43" s="1061"/>
      <c r="N43" s="1061"/>
      <c r="O43" s="1061"/>
      <c r="P43" s="1062"/>
      <c r="Q43" s="1072"/>
      <c r="R43" s="1073"/>
      <c r="S43" s="1073"/>
      <c r="T43" s="1073"/>
      <c r="U43" s="1073"/>
      <c r="V43" s="1073"/>
      <c r="W43" s="1073"/>
      <c r="X43" s="1073"/>
      <c r="Y43" s="1073"/>
      <c r="Z43" s="1073"/>
      <c r="AA43" s="1073"/>
      <c r="AB43" s="1073"/>
      <c r="AC43" s="1073"/>
      <c r="AD43" s="1073"/>
      <c r="AE43" s="1074"/>
      <c r="AF43" s="1066"/>
      <c r="AG43" s="1067"/>
      <c r="AH43" s="1067"/>
      <c r="AI43" s="1067"/>
      <c r="AJ43" s="1068"/>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55"/>
      <c r="BF43" s="1055"/>
      <c r="BG43" s="1055"/>
      <c r="BH43" s="1055"/>
      <c r="BI43" s="1056"/>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0"/>
      <c r="C44" s="1061"/>
      <c r="D44" s="1061"/>
      <c r="E44" s="1061"/>
      <c r="F44" s="1061"/>
      <c r="G44" s="1061"/>
      <c r="H44" s="1061"/>
      <c r="I44" s="1061"/>
      <c r="J44" s="1061"/>
      <c r="K44" s="1061"/>
      <c r="L44" s="1061"/>
      <c r="M44" s="1061"/>
      <c r="N44" s="1061"/>
      <c r="O44" s="1061"/>
      <c r="P44" s="1062"/>
      <c r="Q44" s="1072"/>
      <c r="R44" s="1073"/>
      <c r="S44" s="1073"/>
      <c r="T44" s="1073"/>
      <c r="U44" s="1073"/>
      <c r="V44" s="1073"/>
      <c r="W44" s="1073"/>
      <c r="X44" s="1073"/>
      <c r="Y44" s="1073"/>
      <c r="Z44" s="1073"/>
      <c r="AA44" s="1073"/>
      <c r="AB44" s="1073"/>
      <c r="AC44" s="1073"/>
      <c r="AD44" s="1073"/>
      <c r="AE44" s="1074"/>
      <c r="AF44" s="1066"/>
      <c r="AG44" s="1067"/>
      <c r="AH44" s="1067"/>
      <c r="AI44" s="1067"/>
      <c r="AJ44" s="1068"/>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55"/>
      <c r="BF44" s="1055"/>
      <c r="BG44" s="1055"/>
      <c r="BH44" s="1055"/>
      <c r="BI44" s="1056"/>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0"/>
      <c r="C45" s="1061"/>
      <c r="D45" s="1061"/>
      <c r="E45" s="1061"/>
      <c r="F45" s="1061"/>
      <c r="G45" s="1061"/>
      <c r="H45" s="1061"/>
      <c r="I45" s="1061"/>
      <c r="J45" s="1061"/>
      <c r="K45" s="1061"/>
      <c r="L45" s="1061"/>
      <c r="M45" s="1061"/>
      <c r="N45" s="1061"/>
      <c r="O45" s="1061"/>
      <c r="P45" s="1062"/>
      <c r="Q45" s="1072"/>
      <c r="R45" s="1073"/>
      <c r="S45" s="1073"/>
      <c r="T45" s="1073"/>
      <c r="U45" s="1073"/>
      <c r="V45" s="1073"/>
      <c r="W45" s="1073"/>
      <c r="X45" s="1073"/>
      <c r="Y45" s="1073"/>
      <c r="Z45" s="1073"/>
      <c r="AA45" s="1073"/>
      <c r="AB45" s="1073"/>
      <c r="AC45" s="1073"/>
      <c r="AD45" s="1073"/>
      <c r="AE45" s="1074"/>
      <c r="AF45" s="1066"/>
      <c r="AG45" s="1067"/>
      <c r="AH45" s="1067"/>
      <c r="AI45" s="1067"/>
      <c r="AJ45" s="1068"/>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55"/>
      <c r="BF45" s="1055"/>
      <c r="BG45" s="1055"/>
      <c r="BH45" s="1055"/>
      <c r="BI45" s="1056"/>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0"/>
      <c r="C46" s="1061"/>
      <c r="D46" s="1061"/>
      <c r="E46" s="1061"/>
      <c r="F46" s="1061"/>
      <c r="G46" s="1061"/>
      <c r="H46" s="1061"/>
      <c r="I46" s="1061"/>
      <c r="J46" s="1061"/>
      <c r="K46" s="1061"/>
      <c r="L46" s="1061"/>
      <c r="M46" s="1061"/>
      <c r="N46" s="1061"/>
      <c r="O46" s="1061"/>
      <c r="P46" s="1062"/>
      <c r="Q46" s="1072"/>
      <c r="R46" s="1073"/>
      <c r="S46" s="1073"/>
      <c r="T46" s="1073"/>
      <c r="U46" s="1073"/>
      <c r="V46" s="1073"/>
      <c r="W46" s="1073"/>
      <c r="X46" s="1073"/>
      <c r="Y46" s="1073"/>
      <c r="Z46" s="1073"/>
      <c r="AA46" s="1073"/>
      <c r="AB46" s="1073"/>
      <c r="AC46" s="1073"/>
      <c r="AD46" s="1073"/>
      <c r="AE46" s="1074"/>
      <c r="AF46" s="1066"/>
      <c r="AG46" s="1067"/>
      <c r="AH46" s="1067"/>
      <c r="AI46" s="1067"/>
      <c r="AJ46" s="1068"/>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55"/>
      <c r="BF46" s="1055"/>
      <c r="BG46" s="1055"/>
      <c r="BH46" s="1055"/>
      <c r="BI46" s="1056"/>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0"/>
      <c r="C47" s="1061"/>
      <c r="D47" s="1061"/>
      <c r="E47" s="1061"/>
      <c r="F47" s="1061"/>
      <c r="G47" s="1061"/>
      <c r="H47" s="1061"/>
      <c r="I47" s="1061"/>
      <c r="J47" s="1061"/>
      <c r="K47" s="1061"/>
      <c r="L47" s="1061"/>
      <c r="M47" s="1061"/>
      <c r="N47" s="1061"/>
      <c r="O47" s="1061"/>
      <c r="P47" s="1062"/>
      <c r="Q47" s="1072"/>
      <c r="R47" s="1073"/>
      <c r="S47" s="1073"/>
      <c r="T47" s="1073"/>
      <c r="U47" s="1073"/>
      <c r="V47" s="1073"/>
      <c r="W47" s="1073"/>
      <c r="X47" s="1073"/>
      <c r="Y47" s="1073"/>
      <c r="Z47" s="1073"/>
      <c r="AA47" s="1073"/>
      <c r="AB47" s="1073"/>
      <c r="AC47" s="1073"/>
      <c r="AD47" s="1073"/>
      <c r="AE47" s="1074"/>
      <c r="AF47" s="1066"/>
      <c r="AG47" s="1067"/>
      <c r="AH47" s="1067"/>
      <c r="AI47" s="1067"/>
      <c r="AJ47" s="1068"/>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55"/>
      <c r="BF47" s="1055"/>
      <c r="BG47" s="1055"/>
      <c r="BH47" s="1055"/>
      <c r="BI47" s="1056"/>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0"/>
      <c r="C48" s="1061"/>
      <c r="D48" s="1061"/>
      <c r="E48" s="1061"/>
      <c r="F48" s="1061"/>
      <c r="G48" s="1061"/>
      <c r="H48" s="1061"/>
      <c r="I48" s="1061"/>
      <c r="J48" s="1061"/>
      <c r="K48" s="1061"/>
      <c r="L48" s="1061"/>
      <c r="M48" s="1061"/>
      <c r="N48" s="1061"/>
      <c r="O48" s="1061"/>
      <c r="P48" s="1062"/>
      <c r="Q48" s="1072"/>
      <c r="R48" s="1073"/>
      <c r="S48" s="1073"/>
      <c r="T48" s="1073"/>
      <c r="U48" s="1073"/>
      <c r="V48" s="1073"/>
      <c r="W48" s="1073"/>
      <c r="X48" s="1073"/>
      <c r="Y48" s="1073"/>
      <c r="Z48" s="1073"/>
      <c r="AA48" s="1073"/>
      <c r="AB48" s="1073"/>
      <c r="AC48" s="1073"/>
      <c r="AD48" s="1073"/>
      <c r="AE48" s="1074"/>
      <c r="AF48" s="1066"/>
      <c r="AG48" s="1067"/>
      <c r="AH48" s="1067"/>
      <c r="AI48" s="1067"/>
      <c r="AJ48" s="1068"/>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55"/>
      <c r="BF48" s="1055"/>
      <c r="BG48" s="1055"/>
      <c r="BH48" s="1055"/>
      <c r="BI48" s="1056"/>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0"/>
      <c r="C49" s="1061"/>
      <c r="D49" s="1061"/>
      <c r="E49" s="1061"/>
      <c r="F49" s="1061"/>
      <c r="G49" s="1061"/>
      <c r="H49" s="1061"/>
      <c r="I49" s="1061"/>
      <c r="J49" s="1061"/>
      <c r="K49" s="1061"/>
      <c r="L49" s="1061"/>
      <c r="M49" s="1061"/>
      <c r="N49" s="1061"/>
      <c r="O49" s="1061"/>
      <c r="P49" s="1062"/>
      <c r="Q49" s="1072"/>
      <c r="R49" s="1073"/>
      <c r="S49" s="1073"/>
      <c r="T49" s="1073"/>
      <c r="U49" s="1073"/>
      <c r="V49" s="1073"/>
      <c r="W49" s="1073"/>
      <c r="X49" s="1073"/>
      <c r="Y49" s="1073"/>
      <c r="Z49" s="1073"/>
      <c r="AA49" s="1073"/>
      <c r="AB49" s="1073"/>
      <c r="AC49" s="1073"/>
      <c r="AD49" s="1073"/>
      <c r="AE49" s="1074"/>
      <c r="AF49" s="1066"/>
      <c r="AG49" s="1067"/>
      <c r="AH49" s="1067"/>
      <c r="AI49" s="1067"/>
      <c r="AJ49" s="1068"/>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55"/>
      <c r="BF49" s="1055"/>
      <c r="BG49" s="1055"/>
      <c r="BH49" s="1055"/>
      <c r="BI49" s="1056"/>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0"/>
      <c r="C50" s="1061"/>
      <c r="D50" s="1061"/>
      <c r="E50" s="1061"/>
      <c r="F50" s="1061"/>
      <c r="G50" s="1061"/>
      <c r="H50" s="1061"/>
      <c r="I50" s="1061"/>
      <c r="J50" s="1061"/>
      <c r="K50" s="1061"/>
      <c r="L50" s="1061"/>
      <c r="M50" s="1061"/>
      <c r="N50" s="1061"/>
      <c r="O50" s="1061"/>
      <c r="P50" s="1062"/>
      <c r="Q50" s="1063"/>
      <c r="R50" s="1064"/>
      <c r="S50" s="1064"/>
      <c r="T50" s="1064"/>
      <c r="U50" s="1064"/>
      <c r="V50" s="1064"/>
      <c r="W50" s="1064"/>
      <c r="X50" s="1064"/>
      <c r="Y50" s="1064"/>
      <c r="Z50" s="1064"/>
      <c r="AA50" s="1064"/>
      <c r="AB50" s="1064"/>
      <c r="AC50" s="1064"/>
      <c r="AD50" s="1064"/>
      <c r="AE50" s="1065"/>
      <c r="AF50" s="1066"/>
      <c r="AG50" s="1067"/>
      <c r="AH50" s="1067"/>
      <c r="AI50" s="1067"/>
      <c r="AJ50" s="1068"/>
      <c r="AK50" s="1069"/>
      <c r="AL50" s="1064"/>
      <c r="AM50" s="1064"/>
      <c r="AN50" s="1064"/>
      <c r="AO50" s="1064"/>
      <c r="AP50" s="1064"/>
      <c r="AQ50" s="1064"/>
      <c r="AR50" s="1064"/>
      <c r="AS50" s="1064"/>
      <c r="AT50" s="1064"/>
      <c r="AU50" s="1064"/>
      <c r="AV50" s="1064"/>
      <c r="AW50" s="1064"/>
      <c r="AX50" s="1064"/>
      <c r="AY50" s="1064"/>
      <c r="AZ50" s="1070"/>
      <c r="BA50" s="1070"/>
      <c r="BB50" s="1070"/>
      <c r="BC50" s="1070"/>
      <c r="BD50" s="1070"/>
      <c r="BE50" s="1055"/>
      <c r="BF50" s="1055"/>
      <c r="BG50" s="1055"/>
      <c r="BH50" s="1055"/>
      <c r="BI50" s="1056"/>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0"/>
      <c r="C51" s="1061"/>
      <c r="D51" s="1061"/>
      <c r="E51" s="1061"/>
      <c r="F51" s="1061"/>
      <c r="G51" s="1061"/>
      <c r="H51" s="1061"/>
      <c r="I51" s="1061"/>
      <c r="J51" s="1061"/>
      <c r="K51" s="1061"/>
      <c r="L51" s="1061"/>
      <c r="M51" s="1061"/>
      <c r="N51" s="1061"/>
      <c r="O51" s="1061"/>
      <c r="P51" s="1062"/>
      <c r="Q51" s="1063"/>
      <c r="R51" s="1064"/>
      <c r="S51" s="1064"/>
      <c r="T51" s="1064"/>
      <c r="U51" s="1064"/>
      <c r="V51" s="1064"/>
      <c r="W51" s="1064"/>
      <c r="X51" s="1064"/>
      <c r="Y51" s="1064"/>
      <c r="Z51" s="1064"/>
      <c r="AA51" s="1064"/>
      <c r="AB51" s="1064"/>
      <c r="AC51" s="1064"/>
      <c r="AD51" s="1064"/>
      <c r="AE51" s="1065"/>
      <c r="AF51" s="1066"/>
      <c r="AG51" s="1067"/>
      <c r="AH51" s="1067"/>
      <c r="AI51" s="1067"/>
      <c r="AJ51" s="1068"/>
      <c r="AK51" s="1069"/>
      <c r="AL51" s="1064"/>
      <c r="AM51" s="1064"/>
      <c r="AN51" s="1064"/>
      <c r="AO51" s="1064"/>
      <c r="AP51" s="1064"/>
      <c r="AQ51" s="1064"/>
      <c r="AR51" s="1064"/>
      <c r="AS51" s="1064"/>
      <c r="AT51" s="1064"/>
      <c r="AU51" s="1064"/>
      <c r="AV51" s="1064"/>
      <c r="AW51" s="1064"/>
      <c r="AX51" s="1064"/>
      <c r="AY51" s="1064"/>
      <c r="AZ51" s="1070"/>
      <c r="BA51" s="1070"/>
      <c r="BB51" s="1070"/>
      <c r="BC51" s="1070"/>
      <c r="BD51" s="1070"/>
      <c r="BE51" s="1055"/>
      <c r="BF51" s="1055"/>
      <c r="BG51" s="1055"/>
      <c r="BH51" s="1055"/>
      <c r="BI51" s="1056"/>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0"/>
      <c r="C52" s="1061"/>
      <c r="D52" s="1061"/>
      <c r="E52" s="1061"/>
      <c r="F52" s="1061"/>
      <c r="G52" s="1061"/>
      <c r="H52" s="1061"/>
      <c r="I52" s="1061"/>
      <c r="J52" s="1061"/>
      <c r="K52" s="1061"/>
      <c r="L52" s="1061"/>
      <c r="M52" s="1061"/>
      <c r="N52" s="1061"/>
      <c r="O52" s="1061"/>
      <c r="P52" s="1062"/>
      <c r="Q52" s="1063"/>
      <c r="R52" s="1064"/>
      <c r="S52" s="1064"/>
      <c r="T52" s="1064"/>
      <c r="U52" s="1064"/>
      <c r="V52" s="1064"/>
      <c r="W52" s="1064"/>
      <c r="X52" s="1064"/>
      <c r="Y52" s="1064"/>
      <c r="Z52" s="1064"/>
      <c r="AA52" s="1064"/>
      <c r="AB52" s="1064"/>
      <c r="AC52" s="1064"/>
      <c r="AD52" s="1064"/>
      <c r="AE52" s="1065"/>
      <c r="AF52" s="1066"/>
      <c r="AG52" s="1067"/>
      <c r="AH52" s="1067"/>
      <c r="AI52" s="1067"/>
      <c r="AJ52" s="1068"/>
      <c r="AK52" s="1069"/>
      <c r="AL52" s="1064"/>
      <c r="AM52" s="1064"/>
      <c r="AN52" s="1064"/>
      <c r="AO52" s="1064"/>
      <c r="AP52" s="1064"/>
      <c r="AQ52" s="1064"/>
      <c r="AR52" s="1064"/>
      <c r="AS52" s="1064"/>
      <c r="AT52" s="1064"/>
      <c r="AU52" s="1064"/>
      <c r="AV52" s="1064"/>
      <c r="AW52" s="1064"/>
      <c r="AX52" s="1064"/>
      <c r="AY52" s="1064"/>
      <c r="AZ52" s="1070"/>
      <c r="BA52" s="1070"/>
      <c r="BB52" s="1070"/>
      <c r="BC52" s="1070"/>
      <c r="BD52" s="1070"/>
      <c r="BE52" s="1055"/>
      <c r="BF52" s="1055"/>
      <c r="BG52" s="1055"/>
      <c r="BH52" s="1055"/>
      <c r="BI52" s="1056"/>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0"/>
      <c r="C53" s="1061"/>
      <c r="D53" s="1061"/>
      <c r="E53" s="1061"/>
      <c r="F53" s="1061"/>
      <c r="G53" s="1061"/>
      <c r="H53" s="1061"/>
      <c r="I53" s="1061"/>
      <c r="J53" s="1061"/>
      <c r="K53" s="1061"/>
      <c r="L53" s="1061"/>
      <c r="M53" s="1061"/>
      <c r="N53" s="1061"/>
      <c r="O53" s="1061"/>
      <c r="P53" s="1062"/>
      <c r="Q53" s="1063"/>
      <c r="R53" s="1064"/>
      <c r="S53" s="1064"/>
      <c r="T53" s="1064"/>
      <c r="U53" s="1064"/>
      <c r="V53" s="1064"/>
      <c r="W53" s="1064"/>
      <c r="X53" s="1064"/>
      <c r="Y53" s="1064"/>
      <c r="Z53" s="1064"/>
      <c r="AA53" s="1064"/>
      <c r="AB53" s="1064"/>
      <c r="AC53" s="1064"/>
      <c r="AD53" s="1064"/>
      <c r="AE53" s="1065"/>
      <c r="AF53" s="1066"/>
      <c r="AG53" s="1067"/>
      <c r="AH53" s="1067"/>
      <c r="AI53" s="1067"/>
      <c r="AJ53" s="1068"/>
      <c r="AK53" s="1069"/>
      <c r="AL53" s="1064"/>
      <c r="AM53" s="1064"/>
      <c r="AN53" s="1064"/>
      <c r="AO53" s="1064"/>
      <c r="AP53" s="1064"/>
      <c r="AQ53" s="1064"/>
      <c r="AR53" s="1064"/>
      <c r="AS53" s="1064"/>
      <c r="AT53" s="1064"/>
      <c r="AU53" s="1064"/>
      <c r="AV53" s="1064"/>
      <c r="AW53" s="1064"/>
      <c r="AX53" s="1064"/>
      <c r="AY53" s="1064"/>
      <c r="AZ53" s="1070"/>
      <c r="BA53" s="1070"/>
      <c r="BB53" s="1070"/>
      <c r="BC53" s="1070"/>
      <c r="BD53" s="1070"/>
      <c r="BE53" s="1055"/>
      <c r="BF53" s="1055"/>
      <c r="BG53" s="1055"/>
      <c r="BH53" s="1055"/>
      <c r="BI53" s="1056"/>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0"/>
      <c r="C54" s="1061"/>
      <c r="D54" s="1061"/>
      <c r="E54" s="1061"/>
      <c r="F54" s="1061"/>
      <c r="G54" s="1061"/>
      <c r="H54" s="1061"/>
      <c r="I54" s="1061"/>
      <c r="J54" s="1061"/>
      <c r="K54" s="1061"/>
      <c r="L54" s="1061"/>
      <c r="M54" s="1061"/>
      <c r="N54" s="1061"/>
      <c r="O54" s="1061"/>
      <c r="P54" s="1062"/>
      <c r="Q54" s="1063"/>
      <c r="R54" s="1064"/>
      <c r="S54" s="1064"/>
      <c r="T54" s="1064"/>
      <c r="U54" s="1064"/>
      <c r="V54" s="1064"/>
      <c r="W54" s="1064"/>
      <c r="X54" s="1064"/>
      <c r="Y54" s="1064"/>
      <c r="Z54" s="1064"/>
      <c r="AA54" s="1064"/>
      <c r="AB54" s="1064"/>
      <c r="AC54" s="1064"/>
      <c r="AD54" s="1064"/>
      <c r="AE54" s="1065"/>
      <c r="AF54" s="1066"/>
      <c r="AG54" s="1067"/>
      <c r="AH54" s="1067"/>
      <c r="AI54" s="1067"/>
      <c r="AJ54" s="1068"/>
      <c r="AK54" s="1069"/>
      <c r="AL54" s="1064"/>
      <c r="AM54" s="1064"/>
      <c r="AN54" s="1064"/>
      <c r="AO54" s="1064"/>
      <c r="AP54" s="1064"/>
      <c r="AQ54" s="1064"/>
      <c r="AR54" s="1064"/>
      <c r="AS54" s="1064"/>
      <c r="AT54" s="1064"/>
      <c r="AU54" s="1064"/>
      <c r="AV54" s="1064"/>
      <c r="AW54" s="1064"/>
      <c r="AX54" s="1064"/>
      <c r="AY54" s="1064"/>
      <c r="AZ54" s="1070"/>
      <c r="BA54" s="1070"/>
      <c r="BB54" s="1070"/>
      <c r="BC54" s="1070"/>
      <c r="BD54" s="1070"/>
      <c r="BE54" s="1055"/>
      <c r="BF54" s="1055"/>
      <c r="BG54" s="1055"/>
      <c r="BH54" s="1055"/>
      <c r="BI54" s="1056"/>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0"/>
      <c r="C55" s="1061"/>
      <c r="D55" s="1061"/>
      <c r="E55" s="1061"/>
      <c r="F55" s="1061"/>
      <c r="G55" s="1061"/>
      <c r="H55" s="1061"/>
      <c r="I55" s="1061"/>
      <c r="J55" s="1061"/>
      <c r="K55" s="1061"/>
      <c r="L55" s="1061"/>
      <c r="M55" s="1061"/>
      <c r="N55" s="1061"/>
      <c r="O55" s="1061"/>
      <c r="P55" s="1062"/>
      <c r="Q55" s="1063"/>
      <c r="R55" s="1064"/>
      <c r="S55" s="1064"/>
      <c r="T55" s="1064"/>
      <c r="U55" s="1064"/>
      <c r="V55" s="1064"/>
      <c r="W55" s="1064"/>
      <c r="X55" s="1064"/>
      <c r="Y55" s="1064"/>
      <c r="Z55" s="1064"/>
      <c r="AA55" s="1064"/>
      <c r="AB55" s="1064"/>
      <c r="AC55" s="1064"/>
      <c r="AD55" s="1064"/>
      <c r="AE55" s="1065"/>
      <c r="AF55" s="1066"/>
      <c r="AG55" s="1067"/>
      <c r="AH55" s="1067"/>
      <c r="AI55" s="1067"/>
      <c r="AJ55" s="1068"/>
      <c r="AK55" s="1069"/>
      <c r="AL55" s="1064"/>
      <c r="AM55" s="1064"/>
      <c r="AN55" s="1064"/>
      <c r="AO55" s="1064"/>
      <c r="AP55" s="1064"/>
      <c r="AQ55" s="1064"/>
      <c r="AR55" s="1064"/>
      <c r="AS55" s="1064"/>
      <c r="AT55" s="1064"/>
      <c r="AU55" s="1064"/>
      <c r="AV55" s="1064"/>
      <c r="AW55" s="1064"/>
      <c r="AX55" s="1064"/>
      <c r="AY55" s="1064"/>
      <c r="AZ55" s="1070"/>
      <c r="BA55" s="1070"/>
      <c r="BB55" s="1070"/>
      <c r="BC55" s="1070"/>
      <c r="BD55" s="1070"/>
      <c r="BE55" s="1055"/>
      <c r="BF55" s="1055"/>
      <c r="BG55" s="1055"/>
      <c r="BH55" s="1055"/>
      <c r="BI55" s="1056"/>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0"/>
      <c r="C56" s="1061"/>
      <c r="D56" s="1061"/>
      <c r="E56" s="1061"/>
      <c r="F56" s="1061"/>
      <c r="G56" s="1061"/>
      <c r="H56" s="1061"/>
      <c r="I56" s="1061"/>
      <c r="J56" s="1061"/>
      <c r="K56" s="1061"/>
      <c r="L56" s="1061"/>
      <c r="M56" s="1061"/>
      <c r="N56" s="1061"/>
      <c r="O56" s="1061"/>
      <c r="P56" s="1062"/>
      <c r="Q56" s="1063"/>
      <c r="R56" s="1064"/>
      <c r="S56" s="1064"/>
      <c r="T56" s="1064"/>
      <c r="U56" s="1064"/>
      <c r="V56" s="1064"/>
      <c r="W56" s="1064"/>
      <c r="X56" s="1064"/>
      <c r="Y56" s="1064"/>
      <c r="Z56" s="1064"/>
      <c r="AA56" s="1064"/>
      <c r="AB56" s="1064"/>
      <c r="AC56" s="1064"/>
      <c r="AD56" s="1064"/>
      <c r="AE56" s="1065"/>
      <c r="AF56" s="1066"/>
      <c r="AG56" s="1067"/>
      <c r="AH56" s="1067"/>
      <c r="AI56" s="1067"/>
      <c r="AJ56" s="1068"/>
      <c r="AK56" s="1069"/>
      <c r="AL56" s="1064"/>
      <c r="AM56" s="1064"/>
      <c r="AN56" s="1064"/>
      <c r="AO56" s="1064"/>
      <c r="AP56" s="1064"/>
      <c r="AQ56" s="1064"/>
      <c r="AR56" s="1064"/>
      <c r="AS56" s="1064"/>
      <c r="AT56" s="1064"/>
      <c r="AU56" s="1064"/>
      <c r="AV56" s="1064"/>
      <c r="AW56" s="1064"/>
      <c r="AX56" s="1064"/>
      <c r="AY56" s="1064"/>
      <c r="AZ56" s="1070"/>
      <c r="BA56" s="1070"/>
      <c r="BB56" s="1070"/>
      <c r="BC56" s="1070"/>
      <c r="BD56" s="1070"/>
      <c r="BE56" s="1055"/>
      <c r="BF56" s="1055"/>
      <c r="BG56" s="1055"/>
      <c r="BH56" s="1055"/>
      <c r="BI56" s="1056"/>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0"/>
      <c r="C57" s="1061"/>
      <c r="D57" s="1061"/>
      <c r="E57" s="1061"/>
      <c r="F57" s="1061"/>
      <c r="G57" s="1061"/>
      <c r="H57" s="1061"/>
      <c r="I57" s="1061"/>
      <c r="J57" s="1061"/>
      <c r="K57" s="1061"/>
      <c r="L57" s="1061"/>
      <c r="M57" s="1061"/>
      <c r="N57" s="1061"/>
      <c r="O57" s="1061"/>
      <c r="P57" s="1062"/>
      <c r="Q57" s="1063"/>
      <c r="R57" s="1064"/>
      <c r="S57" s="1064"/>
      <c r="T57" s="1064"/>
      <c r="U57" s="1064"/>
      <c r="V57" s="1064"/>
      <c r="W57" s="1064"/>
      <c r="X57" s="1064"/>
      <c r="Y57" s="1064"/>
      <c r="Z57" s="1064"/>
      <c r="AA57" s="1064"/>
      <c r="AB57" s="1064"/>
      <c r="AC57" s="1064"/>
      <c r="AD57" s="1064"/>
      <c r="AE57" s="1065"/>
      <c r="AF57" s="1066"/>
      <c r="AG57" s="1067"/>
      <c r="AH57" s="1067"/>
      <c r="AI57" s="1067"/>
      <c r="AJ57" s="1068"/>
      <c r="AK57" s="1069"/>
      <c r="AL57" s="1064"/>
      <c r="AM57" s="1064"/>
      <c r="AN57" s="1064"/>
      <c r="AO57" s="1064"/>
      <c r="AP57" s="1064"/>
      <c r="AQ57" s="1064"/>
      <c r="AR57" s="1064"/>
      <c r="AS57" s="1064"/>
      <c r="AT57" s="1064"/>
      <c r="AU57" s="1064"/>
      <c r="AV57" s="1064"/>
      <c r="AW57" s="1064"/>
      <c r="AX57" s="1064"/>
      <c r="AY57" s="1064"/>
      <c r="AZ57" s="1070"/>
      <c r="BA57" s="1070"/>
      <c r="BB57" s="1070"/>
      <c r="BC57" s="1070"/>
      <c r="BD57" s="1070"/>
      <c r="BE57" s="1055"/>
      <c r="BF57" s="1055"/>
      <c r="BG57" s="1055"/>
      <c r="BH57" s="1055"/>
      <c r="BI57" s="1056"/>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0"/>
      <c r="C58" s="1061"/>
      <c r="D58" s="1061"/>
      <c r="E58" s="1061"/>
      <c r="F58" s="1061"/>
      <c r="G58" s="1061"/>
      <c r="H58" s="1061"/>
      <c r="I58" s="1061"/>
      <c r="J58" s="1061"/>
      <c r="K58" s="1061"/>
      <c r="L58" s="1061"/>
      <c r="M58" s="1061"/>
      <c r="N58" s="1061"/>
      <c r="O58" s="1061"/>
      <c r="P58" s="1062"/>
      <c r="Q58" s="1063"/>
      <c r="R58" s="1064"/>
      <c r="S58" s="1064"/>
      <c r="T58" s="1064"/>
      <c r="U58" s="1064"/>
      <c r="V58" s="1064"/>
      <c r="W58" s="1064"/>
      <c r="X58" s="1064"/>
      <c r="Y58" s="1064"/>
      <c r="Z58" s="1064"/>
      <c r="AA58" s="1064"/>
      <c r="AB58" s="1064"/>
      <c r="AC58" s="1064"/>
      <c r="AD58" s="1064"/>
      <c r="AE58" s="1065"/>
      <c r="AF58" s="1066"/>
      <c r="AG58" s="1067"/>
      <c r="AH58" s="1067"/>
      <c r="AI58" s="1067"/>
      <c r="AJ58" s="1068"/>
      <c r="AK58" s="1069"/>
      <c r="AL58" s="1064"/>
      <c r="AM58" s="1064"/>
      <c r="AN58" s="1064"/>
      <c r="AO58" s="1064"/>
      <c r="AP58" s="1064"/>
      <c r="AQ58" s="1064"/>
      <c r="AR58" s="1064"/>
      <c r="AS58" s="1064"/>
      <c r="AT58" s="1064"/>
      <c r="AU58" s="1064"/>
      <c r="AV58" s="1064"/>
      <c r="AW58" s="1064"/>
      <c r="AX58" s="1064"/>
      <c r="AY58" s="1064"/>
      <c r="AZ58" s="1070"/>
      <c r="BA58" s="1070"/>
      <c r="BB58" s="1070"/>
      <c r="BC58" s="1070"/>
      <c r="BD58" s="1070"/>
      <c r="BE58" s="1055"/>
      <c r="BF58" s="1055"/>
      <c r="BG58" s="1055"/>
      <c r="BH58" s="1055"/>
      <c r="BI58" s="1056"/>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0"/>
      <c r="C59" s="1061"/>
      <c r="D59" s="1061"/>
      <c r="E59" s="1061"/>
      <c r="F59" s="1061"/>
      <c r="G59" s="1061"/>
      <c r="H59" s="1061"/>
      <c r="I59" s="1061"/>
      <c r="J59" s="1061"/>
      <c r="K59" s="1061"/>
      <c r="L59" s="1061"/>
      <c r="M59" s="1061"/>
      <c r="N59" s="1061"/>
      <c r="O59" s="1061"/>
      <c r="P59" s="1062"/>
      <c r="Q59" s="1063"/>
      <c r="R59" s="1064"/>
      <c r="S59" s="1064"/>
      <c r="T59" s="1064"/>
      <c r="U59" s="1064"/>
      <c r="V59" s="1064"/>
      <c r="W59" s="1064"/>
      <c r="X59" s="1064"/>
      <c r="Y59" s="1064"/>
      <c r="Z59" s="1064"/>
      <c r="AA59" s="1064"/>
      <c r="AB59" s="1064"/>
      <c r="AC59" s="1064"/>
      <c r="AD59" s="1064"/>
      <c r="AE59" s="1065"/>
      <c r="AF59" s="1066"/>
      <c r="AG59" s="1067"/>
      <c r="AH59" s="1067"/>
      <c r="AI59" s="1067"/>
      <c r="AJ59" s="1068"/>
      <c r="AK59" s="1069"/>
      <c r="AL59" s="1064"/>
      <c r="AM59" s="1064"/>
      <c r="AN59" s="1064"/>
      <c r="AO59" s="1064"/>
      <c r="AP59" s="1064"/>
      <c r="AQ59" s="1064"/>
      <c r="AR59" s="1064"/>
      <c r="AS59" s="1064"/>
      <c r="AT59" s="1064"/>
      <c r="AU59" s="1064"/>
      <c r="AV59" s="1064"/>
      <c r="AW59" s="1064"/>
      <c r="AX59" s="1064"/>
      <c r="AY59" s="1064"/>
      <c r="AZ59" s="1070"/>
      <c r="BA59" s="1070"/>
      <c r="BB59" s="1070"/>
      <c r="BC59" s="1070"/>
      <c r="BD59" s="1070"/>
      <c r="BE59" s="1055"/>
      <c r="BF59" s="1055"/>
      <c r="BG59" s="1055"/>
      <c r="BH59" s="1055"/>
      <c r="BI59" s="1056"/>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0"/>
      <c r="C60" s="1061"/>
      <c r="D60" s="1061"/>
      <c r="E60" s="1061"/>
      <c r="F60" s="1061"/>
      <c r="G60" s="1061"/>
      <c r="H60" s="1061"/>
      <c r="I60" s="1061"/>
      <c r="J60" s="1061"/>
      <c r="K60" s="1061"/>
      <c r="L60" s="1061"/>
      <c r="M60" s="1061"/>
      <c r="N60" s="1061"/>
      <c r="O60" s="1061"/>
      <c r="P60" s="1062"/>
      <c r="Q60" s="1063"/>
      <c r="R60" s="1064"/>
      <c r="S60" s="1064"/>
      <c r="T60" s="1064"/>
      <c r="U60" s="1064"/>
      <c r="V60" s="1064"/>
      <c r="W60" s="1064"/>
      <c r="X60" s="1064"/>
      <c r="Y60" s="1064"/>
      <c r="Z60" s="1064"/>
      <c r="AA60" s="1064"/>
      <c r="AB60" s="1064"/>
      <c r="AC60" s="1064"/>
      <c r="AD60" s="1064"/>
      <c r="AE60" s="1065"/>
      <c r="AF60" s="1066"/>
      <c r="AG60" s="1067"/>
      <c r="AH60" s="1067"/>
      <c r="AI60" s="1067"/>
      <c r="AJ60" s="1068"/>
      <c r="AK60" s="1069"/>
      <c r="AL60" s="1064"/>
      <c r="AM60" s="1064"/>
      <c r="AN60" s="1064"/>
      <c r="AO60" s="1064"/>
      <c r="AP60" s="1064"/>
      <c r="AQ60" s="1064"/>
      <c r="AR60" s="1064"/>
      <c r="AS60" s="1064"/>
      <c r="AT60" s="1064"/>
      <c r="AU60" s="1064"/>
      <c r="AV60" s="1064"/>
      <c r="AW60" s="1064"/>
      <c r="AX60" s="1064"/>
      <c r="AY60" s="1064"/>
      <c r="AZ60" s="1070"/>
      <c r="BA60" s="1070"/>
      <c r="BB60" s="1070"/>
      <c r="BC60" s="1070"/>
      <c r="BD60" s="1070"/>
      <c r="BE60" s="1055"/>
      <c r="BF60" s="1055"/>
      <c r="BG60" s="1055"/>
      <c r="BH60" s="1055"/>
      <c r="BI60" s="1056"/>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0"/>
      <c r="C61" s="1061"/>
      <c r="D61" s="1061"/>
      <c r="E61" s="1061"/>
      <c r="F61" s="1061"/>
      <c r="G61" s="1061"/>
      <c r="H61" s="1061"/>
      <c r="I61" s="1061"/>
      <c r="J61" s="1061"/>
      <c r="K61" s="1061"/>
      <c r="L61" s="1061"/>
      <c r="M61" s="1061"/>
      <c r="N61" s="1061"/>
      <c r="O61" s="1061"/>
      <c r="P61" s="1062"/>
      <c r="Q61" s="1063"/>
      <c r="R61" s="1064"/>
      <c r="S61" s="1064"/>
      <c r="T61" s="1064"/>
      <c r="U61" s="1064"/>
      <c r="V61" s="1064"/>
      <c r="W61" s="1064"/>
      <c r="X61" s="1064"/>
      <c r="Y61" s="1064"/>
      <c r="Z61" s="1064"/>
      <c r="AA61" s="1064"/>
      <c r="AB61" s="1064"/>
      <c r="AC61" s="1064"/>
      <c r="AD61" s="1064"/>
      <c r="AE61" s="1065"/>
      <c r="AF61" s="1066"/>
      <c r="AG61" s="1067"/>
      <c r="AH61" s="1067"/>
      <c r="AI61" s="1067"/>
      <c r="AJ61" s="1068"/>
      <c r="AK61" s="1069"/>
      <c r="AL61" s="1064"/>
      <c r="AM61" s="1064"/>
      <c r="AN61" s="1064"/>
      <c r="AO61" s="1064"/>
      <c r="AP61" s="1064"/>
      <c r="AQ61" s="1064"/>
      <c r="AR61" s="1064"/>
      <c r="AS61" s="1064"/>
      <c r="AT61" s="1064"/>
      <c r="AU61" s="1064"/>
      <c r="AV61" s="1064"/>
      <c r="AW61" s="1064"/>
      <c r="AX61" s="1064"/>
      <c r="AY61" s="1064"/>
      <c r="AZ61" s="1070"/>
      <c r="BA61" s="1070"/>
      <c r="BB61" s="1070"/>
      <c r="BC61" s="1070"/>
      <c r="BD61" s="1070"/>
      <c r="BE61" s="1055"/>
      <c r="BF61" s="1055"/>
      <c r="BG61" s="1055"/>
      <c r="BH61" s="1055"/>
      <c r="BI61" s="1056"/>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0"/>
      <c r="C62" s="1061"/>
      <c r="D62" s="1061"/>
      <c r="E62" s="1061"/>
      <c r="F62" s="1061"/>
      <c r="G62" s="1061"/>
      <c r="H62" s="1061"/>
      <c r="I62" s="1061"/>
      <c r="J62" s="1061"/>
      <c r="K62" s="1061"/>
      <c r="L62" s="1061"/>
      <c r="M62" s="1061"/>
      <c r="N62" s="1061"/>
      <c r="O62" s="1061"/>
      <c r="P62" s="1062"/>
      <c r="Q62" s="1063"/>
      <c r="R62" s="1064"/>
      <c r="S62" s="1064"/>
      <c r="T62" s="1064"/>
      <c r="U62" s="1064"/>
      <c r="V62" s="1064"/>
      <c r="W62" s="1064"/>
      <c r="X62" s="1064"/>
      <c r="Y62" s="1064"/>
      <c r="Z62" s="1064"/>
      <c r="AA62" s="1064"/>
      <c r="AB62" s="1064"/>
      <c r="AC62" s="1064"/>
      <c r="AD62" s="1064"/>
      <c r="AE62" s="1065"/>
      <c r="AF62" s="1066"/>
      <c r="AG62" s="1067"/>
      <c r="AH62" s="1067"/>
      <c r="AI62" s="1067"/>
      <c r="AJ62" s="1068"/>
      <c r="AK62" s="1069"/>
      <c r="AL62" s="1064"/>
      <c r="AM62" s="1064"/>
      <c r="AN62" s="1064"/>
      <c r="AO62" s="1064"/>
      <c r="AP62" s="1064"/>
      <c r="AQ62" s="1064"/>
      <c r="AR62" s="1064"/>
      <c r="AS62" s="1064"/>
      <c r="AT62" s="1064"/>
      <c r="AU62" s="1064"/>
      <c r="AV62" s="1064"/>
      <c r="AW62" s="1064"/>
      <c r="AX62" s="1064"/>
      <c r="AY62" s="1064"/>
      <c r="AZ62" s="1070"/>
      <c r="BA62" s="1070"/>
      <c r="BB62" s="1070"/>
      <c r="BC62" s="1070"/>
      <c r="BD62" s="1070"/>
      <c r="BE62" s="1055"/>
      <c r="BF62" s="1055"/>
      <c r="BG62" s="1055"/>
      <c r="BH62" s="1055"/>
      <c r="BI62" s="1056"/>
      <c r="BJ62" s="1057" t="s">
        <v>393</v>
      </c>
      <c r="BK62" s="1058"/>
      <c r="BL62" s="1058"/>
      <c r="BM62" s="1058"/>
      <c r="BN62" s="1059"/>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370</v>
      </c>
      <c r="B63" s="973" t="s">
        <v>394</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1"/>
      <c r="AF63" s="1052">
        <v>1172</v>
      </c>
      <c r="AG63" s="988"/>
      <c r="AH63" s="988"/>
      <c r="AI63" s="988"/>
      <c r="AJ63" s="1053"/>
      <c r="AK63" s="1054"/>
      <c r="AL63" s="992"/>
      <c r="AM63" s="992"/>
      <c r="AN63" s="992"/>
      <c r="AO63" s="992"/>
      <c r="AP63" s="988">
        <v>4744</v>
      </c>
      <c r="AQ63" s="988"/>
      <c r="AR63" s="988"/>
      <c r="AS63" s="988"/>
      <c r="AT63" s="988"/>
      <c r="AU63" s="988">
        <v>4203</v>
      </c>
      <c r="AV63" s="988"/>
      <c r="AW63" s="988"/>
      <c r="AX63" s="988"/>
      <c r="AY63" s="988"/>
      <c r="AZ63" s="1048"/>
      <c r="BA63" s="1048"/>
      <c r="BB63" s="1048"/>
      <c r="BC63" s="1048"/>
      <c r="BD63" s="1048"/>
      <c r="BE63" s="989"/>
      <c r="BF63" s="989"/>
      <c r="BG63" s="989"/>
      <c r="BH63" s="989"/>
      <c r="BI63" s="990"/>
      <c r="BJ63" s="1049" t="s">
        <v>112</v>
      </c>
      <c r="BK63" s="980"/>
      <c r="BL63" s="980"/>
      <c r="BM63" s="980"/>
      <c r="BN63" s="1050"/>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396</v>
      </c>
      <c r="B66" s="1025"/>
      <c r="C66" s="1025"/>
      <c r="D66" s="1025"/>
      <c r="E66" s="1025"/>
      <c r="F66" s="1025"/>
      <c r="G66" s="1025"/>
      <c r="H66" s="1025"/>
      <c r="I66" s="1025"/>
      <c r="J66" s="1025"/>
      <c r="K66" s="1025"/>
      <c r="L66" s="1025"/>
      <c r="M66" s="1025"/>
      <c r="N66" s="1025"/>
      <c r="O66" s="1025"/>
      <c r="P66" s="1026"/>
      <c r="Q66" s="1030" t="s">
        <v>374</v>
      </c>
      <c r="R66" s="1031"/>
      <c r="S66" s="1031"/>
      <c r="T66" s="1031"/>
      <c r="U66" s="1032"/>
      <c r="V66" s="1030" t="s">
        <v>375</v>
      </c>
      <c r="W66" s="1031"/>
      <c r="X66" s="1031"/>
      <c r="Y66" s="1031"/>
      <c r="Z66" s="1032"/>
      <c r="AA66" s="1030" t="s">
        <v>376</v>
      </c>
      <c r="AB66" s="1031"/>
      <c r="AC66" s="1031"/>
      <c r="AD66" s="1031"/>
      <c r="AE66" s="1032"/>
      <c r="AF66" s="1036" t="s">
        <v>377</v>
      </c>
      <c r="AG66" s="1037"/>
      <c r="AH66" s="1037"/>
      <c r="AI66" s="1037"/>
      <c r="AJ66" s="1038"/>
      <c r="AK66" s="1030" t="s">
        <v>378</v>
      </c>
      <c r="AL66" s="1025"/>
      <c r="AM66" s="1025"/>
      <c r="AN66" s="1025"/>
      <c r="AO66" s="1026"/>
      <c r="AP66" s="1030" t="s">
        <v>379</v>
      </c>
      <c r="AQ66" s="1031"/>
      <c r="AR66" s="1031"/>
      <c r="AS66" s="1031"/>
      <c r="AT66" s="1032"/>
      <c r="AU66" s="1030" t="s">
        <v>397</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544</v>
      </c>
      <c r="C68" s="1015"/>
      <c r="D68" s="1015"/>
      <c r="E68" s="1015"/>
      <c r="F68" s="1015"/>
      <c r="G68" s="1015"/>
      <c r="H68" s="1015"/>
      <c r="I68" s="1015"/>
      <c r="J68" s="1015"/>
      <c r="K68" s="1015"/>
      <c r="L68" s="1015"/>
      <c r="M68" s="1015"/>
      <c r="N68" s="1015"/>
      <c r="O68" s="1015"/>
      <c r="P68" s="1016"/>
      <c r="Q68" s="1017">
        <v>7523</v>
      </c>
      <c r="R68" s="1011"/>
      <c r="S68" s="1011"/>
      <c r="T68" s="1011"/>
      <c r="U68" s="1011"/>
      <c r="V68" s="1011">
        <v>7238</v>
      </c>
      <c r="W68" s="1011"/>
      <c r="X68" s="1011"/>
      <c r="Y68" s="1011"/>
      <c r="Z68" s="1011"/>
      <c r="AA68" s="1011">
        <v>285</v>
      </c>
      <c r="AB68" s="1011"/>
      <c r="AC68" s="1011"/>
      <c r="AD68" s="1011"/>
      <c r="AE68" s="1011"/>
      <c r="AF68" s="1011">
        <v>281</v>
      </c>
      <c r="AG68" s="1011"/>
      <c r="AH68" s="1011"/>
      <c r="AI68" s="1011"/>
      <c r="AJ68" s="1011"/>
      <c r="AK68" s="1011">
        <v>5</v>
      </c>
      <c r="AL68" s="1011"/>
      <c r="AM68" s="1011"/>
      <c r="AN68" s="1011"/>
      <c r="AO68" s="1011"/>
      <c r="AP68" s="1011">
        <v>4903</v>
      </c>
      <c r="AQ68" s="1011"/>
      <c r="AR68" s="1011"/>
      <c r="AS68" s="1011"/>
      <c r="AT68" s="1011"/>
      <c r="AU68" s="1011">
        <v>275</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545</v>
      </c>
      <c r="C69" s="1004"/>
      <c r="D69" s="1004"/>
      <c r="E69" s="1004"/>
      <c r="F69" s="1004"/>
      <c r="G69" s="1004"/>
      <c r="H69" s="1004"/>
      <c r="I69" s="1004"/>
      <c r="J69" s="1004"/>
      <c r="K69" s="1004"/>
      <c r="L69" s="1004"/>
      <c r="M69" s="1004"/>
      <c r="N69" s="1004"/>
      <c r="O69" s="1004"/>
      <c r="P69" s="1005"/>
      <c r="Q69" s="1006">
        <v>636</v>
      </c>
      <c r="R69" s="1000"/>
      <c r="S69" s="1000"/>
      <c r="T69" s="1000"/>
      <c r="U69" s="1000"/>
      <c r="V69" s="1000">
        <v>589</v>
      </c>
      <c r="W69" s="1000"/>
      <c r="X69" s="1000"/>
      <c r="Y69" s="1000"/>
      <c r="Z69" s="1000"/>
      <c r="AA69" s="1000">
        <v>47</v>
      </c>
      <c r="AB69" s="1000"/>
      <c r="AC69" s="1000"/>
      <c r="AD69" s="1000"/>
      <c r="AE69" s="1000"/>
      <c r="AF69" s="1000">
        <v>47</v>
      </c>
      <c r="AG69" s="1000"/>
      <c r="AH69" s="1000"/>
      <c r="AI69" s="1000"/>
      <c r="AJ69" s="1000"/>
      <c r="AK69" s="1000">
        <v>56</v>
      </c>
      <c r="AL69" s="1000"/>
      <c r="AM69" s="1000"/>
      <c r="AN69" s="1000"/>
      <c r="AO69" s="1000"/>
      <c r="AP69" s="1000" t="s">
        <v>555</v>
      </c>
      <c r="AQ69" s="1000"/>
      <c r="AR69" s="1000"/>
      <c r="AS69" s="1000"/>
      <c r="AT69" s="1000"/>
      <c r="AU69" s="1000" t="s">
        <v>557</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546</v>
      </c>
      <c r="C70" s="1004"/>
      <c r="D70" s="1004"/>
      <c r="E70" s="1004"/>
      <c r="F70" s="1004"/>
      <c r="G70" s="1004"/>
      <c r="H70" s="1004"/>
      <c r="I70" s="1004"/>
      <c r="J70" s="1004"/>
      <c r="K70" s="1004"/>
      <c r="L70" s="1004"/>
      <c r="M70" s="1004"/>
      <c r="N70" s="1004"/>
      <c r="O70" s="1004"/>
      <c r="P70" s="1005"/>
      <c r="Q70" s="1006">
        <v>585</v>
      </c>
      <c r="R70" s="1000"/>
      <c r="S70" s="1000"/>
      <c r="T70" s="1000"/>
      <c r="U70" s="1000"/>
      <c r="V70" s="1000">
        <v>564</v>
      </c>
      <c r="W70" s="1000"/>
      <c r="X70" s="1000"/>
      <c r="Y70" s="1000"/>
      <c r="Z70" s="1000"/>
      <c r="AA70" s="1000">
        <v>21</v>
      </c>
      <c r="AB70" s="1000"/>
      <c r="AC70" s="1000"/>
      <c r="AD70" s="1000"/>
      <c r="AE70" s="1000"/>
      <c r="AF70" s="1000">
        <v>21</v>
      </c>
      <c r="AG70" s="1000"/>
      <c r="AH70" s="1000"/>
      <c r="AI70" s="1000"/>
      <c r="AJ70" s="1000"/>
      <c r="AK70" s="1000" t="s">
        <v>557</v>
      </c>
      <c r="AL70" s="1000"/>
      <c r="AM70" s="1000"/>
      <c r="AN70" s="1000"/>
      <c r="AO70" s="1000"/>
      <c r="AP70" s="1000">
        <v>185</v>
      </c>
      <c r="AQ70" s="1000"/>
      <c r="AR70" s="1000"/>
      <c r="AS70" s="1000"/>
      <c r="AT70" s="1000"/>
      <c r="AU70" s="1000">
        <v>83</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547</v>
      </c>
      <c r="C71" s="1004"/>
      <c r="D71" s="1004"/>
      <c r="E71" s="1004"/>
      <c r="F71" s="1004"/>
      <c r="G71" s="1004"/>
      <c r="H71" s="1004"/>
      <c r="I71" s="1004"/>
      <c r="J71" s="1004"/>
      <c r="K71" s="1004"/>
      <c r="L71" s="1004"/>
      <c r="M71" s="1004"/>
      <c r="N71" s="1004"/>
      <c r="O71" s="1004"/>
      <c r="P71" s="1005"/>
      <c r="Q71" s="1006">
        <v>8586</v>
      </c>
      <c r="R71" s="1000"/>
      <c r="S71" s="1000"/>
      <c r="T71" s="1000"/>
      <c r="U71" s="1000"/>
      <c r="V71" s="1000">
        <v>7229</v>
      </c>
      <c r="W71" s="1000"/>
      <c r="X71" s="1000"/>
      <c r="Y71" s="1000"/>
      <c r="Z71" s="1000"/>
      <c r="AA71" s="1000">
        <v>1357</v>
      </c>
      <c r="AB71" s="1000"/>
      <c r="AC71" s="1000"/>
      <c r="AD71" s="1000"/>
      <c r="AE71" s="1000"/>
      <c r="AF71" s="1000">
        <v>5842</v>
      </c>
      <c r="AG71" s="1000"/>
      <c r="AH71" s="1000"/>
      <c r="AI71" s="1000"/>
      <c r="AJ71" s="1000"/>
      <c r="AK71" s="1000">
        <v>147</v>
      </c>
      <c r="AL71" s="1000"/>
      <c r="AM71" s="1000"/>
      <c r="AN71" s="1000"/>
      <c r="AO71" s="1000"/>
      <c r="AP71" s="1000">
        <v>12626</v>
      </c>
      <c r="AQ71" s="1000"/>
      <c r="AR71" s="1000"/>
      <c r="AS71" s="1000"/>
      <c r="AT71" s="1000"/>
      <c r="AU71" s="1000">
        <v>48</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548</v>
      </c>
      <c r="C72" s="1004"/>
      <c r="D72" s="1004"/>
      <c r="E72" s="1004"/>
      <c r="F72" s="1004"/>
      <c r="G72" s="1004"/>
      <c r="H72" s="1004"/>
      <c r="I72" s="1004"/>
      <c r="J72" s="1004"/>
      <c r="K72" s="1004"/>
      <c r="L72" s="1004"/>
      <c r="M72" s="1004"/>
      <c r="N72" s="1004"/>
      <c r="O72" s="1004"/>
      <c r="P72" s="1005"/>
      <c r="Q72" s="1006">
        <v>504</v>
      </c>
      <c r="R72" s="1000"/>
      <c r="S72" s="1000"/>
      <c r="T72" s="1000"/>
      <c r="U72" s="1000"/>
      <c r="V72" s="1000">
        <v>472</v>
      </c>
      <c r="W72" s="1000"/>
      <c r="X72" s="1000"/>
      <c r="Y72" s="1000"/>
      <c r="Z72" s="1000"/>
      <c r="AA72" s="1000">
        <v>33</v>
      </c>
      <c r="AB72" s="1000"/>
      <c r="AC72" s="1000"/>
      <c r="AD72" s="1000"/>
      <c r="AE72" s="1000"/>
      <c r="AF72" s="1000">
        <v>33</v>
      </c>
      <c r="AG72" s="1000"/>
      <c r="AH72" s="1000"/>
      <c r="AI72" s="1000"/>
      <c r="AJ72" s="1000"/>
      <c r="AK72" s="1000">
        <v>20</v>
      </c>
      <c r="AL72" s="1000"/>
      <c r="AM72" s="1000"/>
      <c r="AN72" s="1000"/>
      <c r="AO72" s="1000"/>
      <c r="AP72" s="1000" t="s">
        <v>557</v>
      </c>
      <c r="AQ72" s="1000"/>
      <c r="AR72" s="1000"/>
      <c r="AS72" s="1000"/>
      <c r="AT72" s="1000"/>
      <c r="AU72" s="1000" t="s">
        <v>557</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549</v>
      </c>
      <c r="C73" s="1004"/>
      <c r="D73" s="1004"/>
      <c r="E73" s="1004"/>
      <c r="F73" s="1004"/>
      <c r="G73" s="1004"/>
      <c r="H73" s="1004"/>
      <c r="I73" s="1004"/>
      <c r="J73" s="1004"/>
      <c r="K73" s="1004"/>
      <c r="L73" s="1004"/>
      <c r="M73" s="1004"/>
      <c r="N73" s="1004"/>
      <c r="O73" s="1004"/>
      <c r="P73" s="1005"/>
      <c r="Q73" s="1006">
        <v>162336</v>
      </c>
      <c r="R73" s="1000"/>
      <c r="S73" s="1000"/>
      <c r="T73" s="1000"/>
      <c r="U73" s="1000"/>
      <c r="V73" s="1000">
        <v>158133</v>
      </c>
      <c r="W73" s="1000"/>
      <c r="X73" s="1000"/>
      <c r="Y73" s="1000"/>
      <c r="Z73" s="1000"/>
      <c r="AA73" s="1000">
        <v>4203</v>
      </c>
      <c r="AB73" s="1000"/>
      <c r="AC73" s="1000"/>
      <c r="AD73" s="1000"/>
      <c r="AE73" s="1000"/>
      <c r="AF73" s="1000">
        <v>4199</v>
      </c>
      <c r="AG73" s="1000"/>
      <c r="AH73" s="1000"/>
      <c r="AI73" s="1000"/>
      <c r="AJ73" s="1000"/>
      <c r="AK73" s="1000">
        <v>2277</v>
      </c>
      <c r="AL73" s="1000"/>
      <c r="AM73" s="1000"/>
      <c r="AN73" s="1000"/>
      <c r="AO73" s="1000"/>
      <c r="AP73" s="1000" t="s">
        <v>557</v>
      </c>
      <c r="AQ73" s="1000"/>
      <c r="AR73" s="1000"/>
      <c r="AS73" s="1000"/>
      <c r="AT73" s="1000"/>
      <c r="AU73" s="1000" t="s">
        <v>557</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550</v>
      </c>
      <c r="C74" s="1004"/>
      <c r="D74" s="1004"/>
      <c r="E74" s="1004"/>
      <c r="F74" s="1004"/>
      <c r="G74" s="1004"/>
      <c r="H74" s="1004"/>
      <c r="I74" s="1004"/>
      <c r="J74" s="1004"/>
      <c r="K74" s="1004"/>
      <c r="L74" s="1004"/>
      <c r="M74" s="1004"/>
      <c r="N74" s="1004"/>
      <c r="O74" s="1004"/>
      <c r="P74" s="1005"/>
      <c r="Q74" s="1006">
        <v>842</v>
      </c>
      <c r="R74" s="1000"/>
      <c r="S74" s="1000"/>
      <c r="T74" s="1000"/>
      <c r="U74" s="1000"/>
      <c r="V74" s="1000">
        <v>816</v>
      </c>
      <c r="W74" s="1000"/>
      <c r="X74" s="1000"/>
      <c r="Y74" s="1000"/>
      <c r="Z74" s="1000"/>
      <c r="AA74" s="1000">
        <v>26</v>
      </c>
      <c r="AB74" s="1000"/>
      <c r="AC74" s="1000"/>
      <c r="AD74" s="1000"/>
      <c r="AE74" s="1000"/>
      <c r="AF74" s="1000">
        <v>26</v>
      </c>
      <c r="AG74" s="1000"/>
      <c r="AH74" s="1000"/>
      <c r="AI74" s="1000"/>
      <c r="AJ74" s="1000"/>
      <c r="AK74" s="1000">
        <v>10</v>
      </c>
      <c r="AL74" s="1000"/>
      <c r="AM74" s="1000"/>
      <c r="AN74" s="1000"/>
      <c r="AO74" s="1000"/>
      <c r="AP74" s="1000" t="s">
        <v>557</v>
      </c>
      <c r="AQ74" s="1000"/>
      <c r="AR74" s="1000"/>
      <c r="AS74" s="1000"/>
      <c r="AT74" s="1000"/>
      <c r="AU74" s="1000" t="s">
        <v>557</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551</v>
      </c>
      <c r="C75" s="1004"/>
      <c r="D75" s="1004"/>
      <c r="E75" s="1004"/>
      <c r="F75" s="1004"/>
      <c r="G75" s="1004"/>
      <c r="H75" s="1004"/>
      <c r="I75" s="1004"/>
      <c r="J75" s="1004"/>
      <c r="K75" s="1004"/>
      <c r="L75" s="1004"/>
      <c r="M75" s="1004"/>
      <c r="N75" s="1004"/>
      <c r="O75" s="1004"/>
      <c r="P75" s="1005"/>
      <c r="Q75" s="1007">
        <v>11886</v>
      </c>
      <c r="R75" s="1008"/>
      <c r="S75" s="1008"/>
      <c r="T75" s="1008"/>
      <c r="U75" s="1009"/>
      <c r="V75" s="1010">
        <v>10002</v>
      </c>
      <c r="W75" s="1008"/>
      <c r="X75" s="1008"/>
      <c r="Y75" s="1008"/>
      <c r="Z75" s="1009"/>
      <c r="AA75" s="1010">
        <v>1884</v>
      </c>
      <c r="AB75" s="1008"/>
      <c r="AC75" s="1008"/>
      <c r="AD75" s="1008"/>
      <c r="AE75" s="1009"/>
      <c r="AF75" s="1010">
        <v>1884</v>
      </c>
      <c r="AG75" s="1008"/>
      <c r="AH75" s="1008"/>
      <c r="AI75" s="1008"/>
      <c r="AJ75" s="1009"/>
      <c r="AK75" s="1010" t="s">
        <v>557</v>
      </c>
      <c r="AL75" s="1008"/>
      <c r="AM75" s="1008"/>
      <c r="AN75" s="1008"/>
      <c r="AO75" s="1009"/>
      <c r="AP75" s="1010" t="s">
        <v>557</v>
      </c>
      <c r="AQ75" s="1008"/>
      <c r="AR75" s="1008"/>
      <c r="AS75" s="1008"/>
      <c r="AT75" s="1009"/>
      <c r="AU75" s="1010" t="s">
        <v>555</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552</v>
      </c>
      <c r="C76" s="1004"/>
      <c r="D76" s="1004"/>
      <c r="E76" s="1004"/>
      <c r="F76" s="1004"/>
      <c r="G76" s="1004"/>
      <c r="H76" s="1004"/>
      <c r="I76" s="1004"/>
      <c r="J76" s="1004"/>
      <c r="K76" s="1004"/>
      <c r="L76" s="1004"/>
      <c r="M76" s="1004"/>
      <c r="N76" s="1004"/>
      <c r="O76" s="1004"/>
      <c r="P76" s="1005"/>
      <c r="Q76" s="1007">
        <v>21</v>
      </c>
      <c r="R76" s="1008"/>
      <c r="S76" s="1008"/>
      <c r="T76" s="1008"/>
      <c r="U76" s="1009"/>
      <c r="V76" s="1010">
        <v>7</v>
      </c>
      <c r="W76" s="1008"/>
      <c r="X76" s="1008"/>
      <c r="Y76" s="1008"/>
      <c r="Z76" s="1009"/>
      <c r="AA76" s="1010">
        <v>14</v>
      </c>
      <c r="AB76" s="1008"/>
      <c r="AC76" s="1008"/>
      <c r="AD76" s="1008"/>
      <c r="AE76" s="1009"/>
      <c r="AF76" s="1010">
        <v>14</v>
      </c>
      <c r="AG76" s="1008"/>
      <c r="AH76" s="1008"/>
      <c r="AI76" s="1008"/>
      <c r="AJ76" s="1009"/>
      <c r="AK76" s="1010" t="s">
        <v>557</v>
      </c>
      <c r="AL76" s="1008"/>
      <c r="AM76" s="1008"/>
      <c r="AN76" s="1008"/>
      <c r="AO76" s="1009"/>
      <c r="AP76" s="1010" t="s">
        <v>557</v>
      </c>
      <c r="AQ76" s="1008"/>
      <c r="AR76" s="1008"/>
      <c r="AS76" s="1008"/>
      <c r="AT76" s="1009"/>
      <c r="AU76" s="1010" t="s">
        <v>557</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553</v>
      </c>
      <c r="C77" s="1004"/>
      <c r="D77" s="1004"/>
      <c r="E77" s="1004"/>
      <c r="F77" s="1004"/>
      <c r="G77" s="1004"/>
      <c r="H77" s="1004"/>
      <c r="I77" s="1004"/>
      <c r="J77" s="1004"/>
      <c r="K77" s="1004"/>
      <c r="L77" s="1004"/>
      <c r="M77" s="1004"/>
      <c r="N77" s="1004"/>
      <c r="O77" s="1004"/>
      <c r="P77" s="1005"/>
      <c r="Q77" s="1007">
        <v>178</v>
      </c>
      <c r="R77" s="1008"/>
      <c r="S77" s="1008"/>
      <c r="T77" s="1008"/>
      <c r="U77" s="1009"/>
      <c r="V77" s="1010">
        <v>169</v>
      </c>
      <c r="W77" s="1008"/>
      <c r="X77" s="1008"/>
      <c r="Y77" s="1008"/>
      <c r="Z77" s="1009"/>
      <c r="AA77" s="1010">
        <v>9</v>
      </c>
      <c r="AB77" s="1008"/>
      <c r="AC77" s="1008"/>
      <c r="AD77" s="1008"/>
      <c r="AE77" s="1009"/>
      <c r="AF77" s="1010">
        <v>9</v>
      </c>
      <c r="AG77" s="1008"/>
      <c r="AH77" s="1008"/>
      <c r="AI77" s="1008"/>
      <c r="AJ77" s="1009"/>
      <c r="AK77" s="1010" t="s">
        <v>560</v>
      </c>
      <c r="AL77" s="1008"/>
      <c r="AM77" s="1008"/>
      <c r="AN77" s="1008"/>
      <c r="AO77" s="1009"/>
      <c r="AP77" s="1010" t="s">
        <v>557</v>
      </c>
      <c r="AQ77" s="1008"/>
      <c r="AR77" s="1008"/>
      <c r="AS77" s="1008"/>
      <c r="AT77" s="1009"/>
      <c r="AU77" s="1010" t="s">
        <v>557</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370</v>
      </c>
      <c r="B88" s="973" t="s">
        <v>398</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12356</v>
      </c>
      <c r="AG88" s="988"/>
      <c r="AH88" s="988"/>
      <c r="AI88" s="988"/>
      <c r="AJ88" s="988"/>
      <c r="AK88" s="992"/>
      <c r="AL88" s="992"/>
      <c r="AM88" s="992"/>
      <c r="AN88" s="992"/>
      <c r="AO88" s="992"/>
      <c r="AP88" s="988">
        <v>17714</v>
      </c>
      <c r="AQ88" s="988"/>
      <c r="AR88" s="988"/>
      <c r="AS88" s="988"/>
      <c r="AT88" s="988"/>
      <c r="AU88" s="988">
        <v>406</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399</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10</v>
      </c>
      <c r="CS102" s="980"/>
      <c r="CT102" s="980"/>
      <c r="CU102" s="980"/>
      <c r="CV102" s="981"/>
      <c r="CW102" s="979" t="s">
        <v>560</v>
      </c>
      <c r="CX102" s="980"/>
      <c r="CY102" s="980"/>
      <c r="CZ102" s="980"/>
      <c r="DA102" s="981"/>
      <c r="DB102" s="979" t="s">
        <v>560</v>
      </c>
      <c r="DC102" s="980"/>
      <c r="DD102" s="980"/>
      <c r="DE102" s="980"/>
      <c r="DF102" s="981"/>
      <c r="DG102" s="979" t="s">
        <v>560</v>
      </c>
      <c r="DH102" s="980"/>
      <c r="DI102" s="980"/>
      <c r="DJ102" s="980"/>
      <c r="DK102" s="981"/>
      <c r="DL102" s="979" t="s">
        <v>560</v>
      </c>
      <c r="DM102" s="980"/>
      <c r="DN102" s="980"/>
      <c r="DO102" s="980"/>
      <c r="DP102" s="981"/>
      <c r="DQ102" s="979" t="s">
        <v>560</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400</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401</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404</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405</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406</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407</v>
      </c>
      <c r="AB109" s="923"/>
      <c r="AC109" s="923"/>
      <c r="AD109" s="923"/>
      <c r="AE109" s="924"/>
      <c r="AF109" s="925" t="s">
        <v>288</v>
      </c>
      <c r="AG109" s="923"/>
      <c r="AH109" s="923"/>
      <c r="AI109" s="923"/>
      <c r="AJ109" s="924"/>
      <c r="AK109" s="925" t="s">
        <v>287</v>
      </c>
      <c r="AL109" s="923"/>
      <c r="AM109" s="923"/>
      <c r="AN109" s="923"/>
      <c r="AO109" s="924"/>
      <c r="AP109" s="925" t="s">
        <v>408</v>
      </c>
      <c r="AQ109" s="923"/>
      <c r="AR109" s="923"/>
      <c r="AS109" s="923"/>
      <c r="AT109" s="954"/>
      <c r="AU109" s="922" t="s">
        <v>406</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407</v>
      </c>
      <c r="BR109" s="923"/>
      <c r="BS109" s="923"/>
      <c r="BT109" s="923"/>
      <c r="BU109" s="924"/>
      <c r="BV109" s="925" t="s">
        <v>288</v>
      </c>
      <c r="BW109" s="923"/>
      <c r="BX109" s="923"/>
      <c r="BY109" s="923"/>
      <c r="BZ109" s="924"/>
      <c r="CA109" s="925" t="s">
        <v>287</v>
      </c>
      <c r="CB109" s="923"/>
      <c r="CC109" s="923"/>
      <c r="CD109" s="923"/>
      <c r="CE109" s="924"/>
      <c r="CF109" s="961" t="s">
        <v>408</v>
      </c>
      <c r="CG109" s="961"/>
      <c r="CH109" s="961"/>
      <c r="CI109" s="961"/>
      <c r="CJ109" s="961"/>
      <c r="CK109" s="925" t="s">
        <v>409</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407</v>
      </c>
      <c r="DH109" s="923"/>
      <c r="DI109" s="923"/>
      <c r="DJ109" s="923"/>
      <c r="DK109" s="924"/>
      <c r="DL109" s="925" t="s">
        <v>288</v>
      </c>
      <c r="DM109" s="923"/>
      <c r="DN109" s="923"/>
      <c r="DO109" s="923"/>
      <c r="DP109" s="924"/>
      <c r="DQ109" s="925" t="s">
        <v>287</v>
      </c>
      <c r="DR109" s="923"/>
      <c r="DS109" s="923"/>
      <c r="DT109" s="923"/>
      <c r="DU109" s="924"/>
      <c r="DV109" s="925" t="s">
        <v>408</v>
      </c>
      <c r="DW109" s="923"/>
      <c r="DX109" s="923"/>
      <c r="DY109" s="923"/>
      <c r="DZ109" s="954"/>
    </row>
    <row r="110" spans="1:131" s="199" customFormat="1" ht="26.25" customHeight="1" x14ac:dyDescent="0.15">
      <c r="A110" s="825" t="s">
        <v>410</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1842766</v>
      </c>
      <c r="AB110" s="916"/>
      <c r="AC110" s="916"/>
      <c r="AD110" s="916"/>
      <c r="AE110" s="917"/>
      <c r="AF110" s="918">
        <v>1721213</v>
      </c>
      <c r="AG110" s="916"/>
      <c r="AH110" s="916"/>
      <c r="AI110" s="916"/>
      <c r="AJ110" s="917"/>
      <c r="AK110" s="918">
        <v>1634476</v>
      </c>
      <c r="AL110" s="916"/>
      <c r="AM110" s="916"/>
      <c r="AN110" s="916"/>
      <c r="AO110" s="917"/>
      <c r="AP110" s="919">
        <v>27.9</v>
      </c>
      <c r="AQ110" s="920"/>
      <c r="AR110" s="920"/>
      <c r="AS110" s="920"/>
      <c r="AT110" s="921"/>
      <c r="AU110" s="955" t="s">
        <v>62</v>
      </c>
      <c r="AV110" s="956"/>
      <c r="AW110" s="956"/>
      <c r="AX110" s="956"/>
      <c r="AY110" s="956"/>
      <c r="AZ110" s="881" t="s">
        <v>411</v>
      </c>
      <c r="BA110" s="826"/>
      <c r="BB110" s="826"/>
      <c r="BC110" s="826"/>
      <c r="BD110" s="826"/>
      <c r="BE110" s="826"/>
      <c r="BF110" s="826"/>
      <c r="BG110" s="826"/>
      <c r="BH110" s="826"/>
      <c r="BI110" s="826"/>
      <c r="BJ110" s="826"/>
      <c r="BK110" s="826"/>
      <c r="BL110" s="826"/>
      <c r="BM110" s="826"/>
      <c r="BN110" s="826"/>
      <c r="BO110" s="826"/>
      <c r="BP110" s="827"/>
      <c r="BQ110" s="882">
        <v>14187454</v>
      </c>
      <c r="BR110" s="863"/>
      <c r="BS110" s="863"/>
      <c r="BT110" s="863"/>
      <c r="BU110" s="863"/>
      <c r="BV110" s="863">
        <v>13289132</v>
      </c>
      <c r="BW110" s="863"/>
      <c r="BX110" s="863"/>
      <c r="BY110" s="863"/>
      <c r="BZ110" s="863"/>
      <c r="CA110" s="863">
        <v>12528507</v>
      </c>
      <c r="CB110" s="863"/>
      <c r="CC110" s="863"/>
      <c r="CD110" s="863"/>
      <c r="CE110" s="863"/>
      <c r="CF110" s="887">
        <v>214</v>
      </c>
      <c r="CG110" s="888"/>
      <c r="CH110" s="888"/>
      <c r="CI110" s="888"/>
      <c r="CJ110" s="888"/>
      <c r="CK110" s="951" t="s">
        <v>412</v>
      </c>
      <c r="CL110" s="837"/>
      <c r="CM110" s="912" t="s">
        <v>413</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414</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415</v>
      </c>
      <c r="BA111" s="768"/>
      <c r="BB111" s="768"/>
      <c r="BC111" s="768"/>
      <c r="BD111" s="768"/>
      <c r="BE111" s="768"/>
      <c r="BF111" s="768"/>
      <c r="BG111" s="768"/>
      <c r="BH111" s="768"/>
      <c r="BI111" s="768"/>
      <c r="BJ111" s="768"/>
      <c r="BK111" s="768"/>
      <c r="BL111" s="768"/>
      <c r="BM111" s="768"/>
      <c r="BN111" s="768"/>
      <c r="BO111" s="768"/>
      <c r="BP111" s="769"/>
      <c r="BQ111" s="834" t="s">
        <v>112</v>
      </c>
      <c r="BR111" s="835"/>
      <c r="BS111" s="835"/>
      <c r="BT111" s="835"/>
      <c r="BU111" s="835"/>
      <c r="BV111" s="835" t="s">
        <v>112</v>
      </c>
      <c r="BW111" s="835"/>
      <c r="BX111" s="835"/>
      <c r="BY111" s="835"/>
      <c r="BZ111" s="835"/>
      <c r="CA111" s="835" t="s">
        <v>112</v>
      </c>
      <c r="CB111" s="835"/>
      <c r="CC111" s="835"/>
      <c r="CD111" s="835"/>
      <c r="CE111" s="835"/>
      <c r="CF111" s="896" t="s">
        <v>112</v>
      </c>
      <c r="CG111" s="897"/>
      <c r="CH111" s="897"/>
      <c r="CI111" s="897"/>
      <c r="CJ111" s="897"/>
      <c r="CK111" s="952"/>
      <c r="CL111" s="839"/>
      <c r="CM111" s="842" t="s">
        <v>416</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417</v>
      </c>
      <c r="B112" s="938"/>
      <c r="C112" s="768" t="s">
        <v>418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419</v>
      </c>
      <c r="BA112" s="768"/>
      <c r="BB112" s="768"/>
      <c r="BC112" s="768"/>
      <c r="BD112" s="768"/>
      <c r="BE112" s="768"/>
      <c r="BF112" s="768"/>
      <c r="BG112" s="768"/>
      <c r="BH112" s="768"/>
      <c r="BI112" s="768"/>
      <c r="BJ112" s="768"/>
      <c r="BK112" s="768"/>
      <c r="BL112" s="768"/>
      <c r="BM112" s="768"/>
      <c r="BN112" s="768"/>
      <c r="BO112" s="768"/>
      <c r="BP112" s="769"/>
      <c r="BQ112" s="834">
        <v>4402930</v>
      </c>
      <c r="BR112" s="835"/>
      <c r="BS112" s="835"/>
      <c r="BT112" s="835"/>
      <c r="BU112" s="835"/>
      <c r="BV112" s="835">
        <v>4316684</v>
      </c>
      <c r="BW112" s="835"/>
      <c r="BX112" s="835"/>
      <c r="BY112" s="835"/>
      <c r="BZ112" s="835"/>
      <c r="CA112" s="835">
        <v>4304451</v>
      </c>
      <c r="CB112" s="835"/>
      <c r="CC112" s="835"/>
      <c r="CD112" s="835"/>
      <c r="CE112" s="835"/>
      <c r="CF112" s="896">
        <v>73.5</v>
      </c>
      <c r="CG112" s="897"/>
      <c r="CH112" s="897"/>
      <c r="CI112" s="897"/>
      <c r="CJ112" s="897"/>
      <c r="CK112" s="952"/>
      <c r="CL112" s="839"/>
      <c r="CM112" s="842" t="s">
        <v>420</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421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275651</v>
      </c>
      <c r="AB113" s="944"/>
      <c r="AC113" s="944"/>
      <c r="AD113" s="944"/>
      <c r="AE113" s="945"/>
      <c r="AF113" s="946">
        <v>287910</v>
      </c>
      <c r="AG113" s="944"/>
      <c r="AH113" s="944"/>
      <c r="AI113" s="944"/>
      <c r="AJ113" s="945"/>
      <c r="AK113" s="946">
        <v>284216</v>
      </c>
      <c r="AL113" s="944"/>
      <c r="AM113" s="944"/>
      <c r="AN113" s="944"/>
      <c r="AO113" s="945"/>
      <c r="AP113" s="947">
        <v>4.9000000000000004</v>
      </c>
      <c r="AQ113" s="948"/>
      <c r="AR113" s="948"/>
      <c r="AS113" s="948"/>
      <c r="AT113" s="949"/>
      <c r="AU113" s="957"/>
      <c r="AV113" s="958"/>
      <c r="AW113" s="958"/>
      <c r="AX113" s="958"/>
      <c r="AY113" s="958"/>
      <c r="AZ113" s="833" t="s">
        <v>422</v>
      </c>
      <c r="BA113" s="768"/>
      <c r="BB113" s="768"/>
      <c r="BC113" s="768"/>
      <c r="BD113" s="768"/>
      <c r="BE113" s="768"/>
      <c r="BF113" s="768"/>
      <c r="BG113" s="768"/>
      <c r="BH113" s="768"/>
      <c r="BI113" s="768"/>
      <c r="BJ113" s="768"/>
      <c r="BK113" s="768"/>
      <c r="BL113" s="768"/>
      <c r="BM113" s="768"/>
      <c r="BN113" s="768"/>
      <c r="BO113" s="768"/>
      <c r="BP113" s="769"/>
      <c r="BQ113" s="834">
        <v>478507</v>
      </c>
      <c r="BR113" s="835"/>
      <c r="BS113" s="835"/>
      <c r="BT113" s="835"/>
      <c r="BU113" s="835"/>
      <c r="BV113" s="835">
        <v>452119</v>
      </c>
      <c r="BW113" s="835"/>
      <c r="BX113" s="835"/>
      <c r="BY113" s="835"/>
      <c r="BZ113" s="835"/>
      <c r="CA113" s="835">
        <v>405812</v>
      </c>
      <c r="CB113" s="835"/>
      <c r="CC113" s="835"/>
      <c r="CD113" s="835"/>
      <c r="CE113" s="835"/>
      <c r="CF113" s="896">
        <v>6.9</v>
      </c>
      <c r="CG113" s="897"/>
      <c r="CH113" s="897"/>
      <c r="CI113" s="897"/>
      <c r="CJ113" s="897"/>
      <c r="CK113" s="952"/>
      <c r="CL113" s="839"/>
      <c r="CM113" s="842" t="s">
        <v>423</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424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77419</v>
      </c>
      <c r="AB114" s="798"/>
      <c r="AC114" s="798"/>
      <c r="AD114" s="798"/>
      <c r="AE114" s="799"/>
      <c r="AF114" s="800">
        <v>68462</v>
      </c>
      <c r="AG114" s="798"/>
      <c r="AH114" s="798"/>
      <c r="AI114" s="798"/>
      <c r="AJ114" s="799"/>
      <c r="AK114" s="800">
        <v>69118</v>
      </c>
      <c r="AL114" s="798"/>
      <c r="AM114" s="798"/>
      <c r="AN114" s="798"/>
      <c r="AO114" s="799"/>
      <c r="AP114" s="845">
        <v>1.2</v>
      </c>
      <c r="AQ114" s="846"/>
      <c r="AR114" s="846"/>
      <c r="AS114" s="846"/>
      <c r="AT114" s="847"/>
      <c r="AU114" s="957"/>
      <c r="AV114" s="958"/>
      <c r="AW114" s="958"/>
      <c r="AX114" s="958"/>
      <c r="AY114" s="958"/>
      <c r="AZ114" s="833" t="s">
        <v>425</v>
      </c>
      <c r="BA114" s="768"/>
      <c r="BB114" s="768"/>
      <c r="BC114" s="768"/>
      <c r="BD114" s="768"/>
      <c r="BE114" s="768"/>
      <c r="BF114" s="768"/>
      <c r="BG114" s="768"/>
      <c r="BH114" s="768"/>
      <c r="BI114" s="768"/>
      <c r="BJ114" s="768"/>
      <c r="BK114" s="768"/>
      <c r="BL114" s="768"/>
      <c r="BM114" s="768"/>
      <c r="BN114" s="768"/>
      <c r="BO114" s="768"/>
      <c r="BP114" s="769"/>
      <c r="BQ114" s="834">
        <v>1554643</v>
      </c>
      <c r="BR114" s="835"/>
      <c r="BS114" s="835"/>
      <c r="BT114" s="835"/>
      <c r="BU114" s="835"/>
      <c r="BV114" s="835">
        <v>1459390</v>
      </c>
      <c r="BW114" s="835"/>
      <c r="BX114" s="835"/>
      <c r="BY114" s="835"/>
      <c r="BZ114" s="835"/>
      <c r="CA114" s="835">
        <v>1360237</v>
      </c>
      <c r="CB114" s="835"/>
      <c r="CC114" s="835"/>
      <c r="CD114" s="835"/>
      <c r="CE114" s="835"/>
      <c r="CF114" s="896">
        <v>23.2</v>
      </c>
      <c r="CG114" s="897"/>
      <c r="CH114" s="897"/>
      <c r="CI114" s="897"/>
      <c r="CJ114" s="897"/>
      <c r="CK114" s="952"/>
      <c r="CL114" s="839"/>
      <c r="CM114" s="842" t="s">
        <v>426</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112</v>
      </c>
      <c r="AB115" s="944"/>
      <c r="AC115" s="944"/>
      <c r="AD115" s="944"/>
      <c r="AE115" s="945"/>
      <c r="AF115" s="946" t="s">
        <v>112</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428</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429</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430</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431</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432</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433</v>
      </c>
      <c r="Z117" s="924"/>
      <c r="AA117" s="929">
        <v>2195836</v>
      </c>
      <c r="AB117" s="930"/>
      <c r="AC117" s="930"/>
      <c r="AD117" s="930"/>
      <c r="AE117" s="931"/>
      <c r="AF117" s="932">
        <v>2077585</v>
      </c>
      <c r="AG117" s="930"/>
      <c r="AH117" s="930"/>
      <c r="AI117" s="930"/>
      <c r="AJ117" s="931"/>
      <c r="AK117" s="932">
        <v>1987810</v>
      </c>
      <c r="AL117" s="930"/>
      <c r="AM117" s="930"/>
      <c r="AN117" s="930"/>
      <c r="AO117" s="931"/>
      <c r="AP117" s="933"/>
      <c r="AQ117" s="934"/>
      <c r="AR117" s="934"/>
      <c r="AS117" s="934"/>
      <c r="AT117" s="935"/>
      <c r="AU117" s="957"/>
      <c r="AV117" s="958"/>
      <c r="AW117" s="958"/>
      <c r="AX117" s="958"/>
      <c r="AY117" s="958"/>
      <c r="AZ117" s="884" t="s">
        <v>434</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435</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409</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407</v>
      </c>
      <c r="AB118" s="923"/>
      <c r="AC118" s="923"/>
      <c r="AD118" s="923"/>
      <c r="AE118" s="924"/>
      <c r="AF118" s="925" t="s">
        <v>288</v>
      </c>
      <c r="AG118" s="923"/>
      <c r="AH118" s="923"/>
      <c r="AI118" s="923"/>
      <c r="AJ118" s="924"/>
      <c r="AK118" s="925" t="s">
        <v>287</v>
      </c>
      <c r="AL118" s="923"/>
      <c r="AM118" s="923"/>
      <c r="AN118" s="923"/>
      <c r="AO118" s="924"/>
      <c r="AP118" s="926" t="s">
        <v>408</v>
      </c>
      <c r="AQ118" s="927"/>
      <c r="AR118" s="927"/>
      <c r="AS118" s="927"/>
      <c r="AT118" s="928"/>
      <c r="AU118" s="957"/>
      <c r="AV118" s="958"/>
      <c r="AW118" s="958"/>
      <c r="AX118" s="958"/>
      <c r="AY118" s="958"/>
      <c r="AZ118" s="900" t="s">
        <v>436</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437</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412</v>
      </c>
      <c r="B119" s="837"/>
      <c r="C119" s="912" t="s">
        <v>413</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438</v>
      </c>
      <c r="BP119" s="899"/>
      <c r="BQ119" s="903">
        <v>20623534</v>
      </c>
      <c r="BR119" s="866"/>
      <c r="BS119" s="866"/>
      <c r="BT119" s="866"/>
      <c r="BU119" s="866"/>
      <c r="BV119" s="866">
        <v>19517325</v>
      </c>
      <c r="BW119" s="866"/>
      <c r="BX119" s="866"/>
      <c r="BY119" s="866"/>
      <c r="BZ119" s="866"/>
      <c r="CA119" s="866">
        <v>18599007</v>
      </c>
      <c r="CB119" s="866"/>
      <c r="CC119" s="866"/>
      <c r="CD119" s="866"/>
      <c r="CE119" s="866"/>
      <c r="CF119" s="764"/>
      <c r="CG119" s="765"/>
      <c r="CH119" s="765"/>
      <c r="CI119" s="765"/>
      <c r="CJ119" s="855"/>
      <c r="CK119" s="953"/>
      <c r="CL119" s="841"/>
      <c r="CM119" s="859" t="s">
        <v>439</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15">
      <c r="A120" s="838"/>
      <c r="B120" s="839"/>
      <c r="C120" s="842" t="s">
        <v>416</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440</v>
      </c>
      <c r="AV120" s="905"/>
      <c r="AW120" s="905"/>
      <c r="AX120" s="905"/>
      <c r="AY120" s="906"/>
      <c r="AZ120" s="881" t="s">
        <v>441</v>
      </c>
      <c r="BA120" s="826"/>
      <c r="BB120" s="826"/>
      <c r="BC120" s="826"/>
      <c r="BD120" s="826"/>
      <c r="BE120" s="826"/>
      <c r="BF120" s="826"/>
      <c r="BG120" s="826"/>
      <c r="BH120" s="826"/>
      <c r="BI120" s="826"/>
      <c r="BJ120" s="826"/>
      <c r="BK120" s="826"/>
      <c r="BL120" s="826"/>
      <c r="BM120" s="826"/>
      <c r="BN120" s="826"/>
      <c r="BO120" s="826"/>
      <c r="BP120" s="827"/>
      <c r="BQ120" s="882">
        <v>7502298</v>
      </c>
      <c r="BR120" s="863"/>
      <c r="BS120" s="863"/>
      <c r="BT120" s="863"/>
      <c r="BU120" s="863"/>
      <c r="BV120" s="863">
        <v>8212955</v>
      </c>
      <c r="BW120" s="863"/>
      <c r="BX120" s="863"/>
      <c r="BY120" s="863"/>
      <c r="BZ120" s="863"/>
      <c r="CA120" s="863">
        <v>8716066</v>
      </c>
      <c r="CB120" s="863"/>
      <c r="CC120" s="863"/>
      <c r="CD120" s="863"/>
      <c r="CE120" s="863"/>
      <c r="CF120" s="887">
        <v>148.9</v>
      </c>
      <c r="CG120" s="888"/>
      <c r="CH120" s="888"/>
      <c r="CI120" s="888"/>
      <c r="CJ120" s="888"/>
      <c r="CK120" s="889" t="s">
        <v>442</v>
      </c>
      <c r="CL120" s="873"/>
      <c r="CM120" s="873"/>
      <c r="CN120" s="873"/>
      <c r="CO120" s="874"/>
      <c r="CP120" s="893" t="s">
        <v>443</v>
      </c>
      <c r="CQ120" s="894"/>
      <c r="CR120" s="894"/>
      <c r="CS120" s="894"/>
      <c r="CT120" s="894"/>
      <c r="CU120" s="894"/>
      <c r="CV120" s="894"/>
      <c r="CW120" s="894"/>
      <c r="CX120" s="894"/>
      <c r="CY120" s="894"/>
      <c r="CZ120" s="894"/>
      <c r="DA120" s="894"/>
      <c r="DB120" s="894"/>
      <c r="DC120" s="894"/>
      <c r="DD120" s="894"/>
      <c r="DE120" s="894"/>
      <c r="DF120" s="895"/>
      <c r="DG120" s="882">
        <v>2127132</v>
      </c>
      <c r="DH120" s="863"/>
      <c r="DI120" s="863"/>
      <c r="DJ120" s="863"/>
      <c r="DK120" s="863"/>
      <c r="DL120" s="863">
        <v>1964549</v>
      </c>
      <c r="DM120" s="863"/>
      <c r="DN120" s="863"/>
      <c r="DO120" s="863"/>
      <c r="DP120" s="863"/>
      <c r="DQ120" s="863">
        <v>1909222</v>
      </c>
      <c r="DR120" s="863"/>
      <c r="DS120" s="863"/>
      <c r="DT120" s="863"/>
      <c r="DU120" s="863"/>
      <c r="DV120" s="864">
        <v>32.6</v>
      </c>
      <c r="DW120" s="864"/>
      <c r="DX120" s="864"/>
      <c r="DY120" s="864"/>
      <c r="DZ120" s="865"/>
    </row>
    <row r="121" spans="1:130" s="199" customFormat="1" ht="26.25" customHeight="1" x14ac:dyDescent="0.15">
      <c r="A121" s="838"/>
      <c r="B121" s="839"/>
      <c r="C121" s="884" t="s">
        <v>444</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445</v>
      </c>
      <c r="BA121" s="768"/>
      <c r="BB121" s="768"/>
      <c r="BC121" s="768"/>
      <c r="BD121" s="768"/>
      <c r="BE121" s="768"/>
      <c r="BF121" s="768"/>
      <c r="BG121" s="768"/>
      <c r="BH121" s="768"/>
      <c r="BI121" s="768"/>
      <c r="BJ121" s="768"/>
      <c r="BK121" s="768"/>
      <c r="BL121" s="768"/>
      <c r="BM121" s="768"/>
      <c r="BN121" s="768"/>
      <c r="BO121" s="768"/>
      <c r="BP121" s="769"/>
      <c r="BQ121" s="834">
        <v>379065</v>
      </c>
      <c r="BR121" s="835"/>
      <c r="BS121" s="835"/>
      <c r="BT121" s="835"/>
      <c r="BU121" s="835"/>
      <c r="BV121" s="835">
        <v>319873</v>
      </c>
      <c r="BW121" s="835"/>
      <c r="BX121" s="835"/>
      <c r="BY121" s="835"/>
      <c r="BZ121" s="835"/>
      <c r="CA121" s="835">
        <v>260150</v>
      </c>
      <c r="CB121" s="835"/>
      <c r="CC121" s="835"/>
      <c r="CD121" s="835"/>
      <c r="CE121" s="835"/>
      <c r="CF121" s="896">
        <v>4.4000000000000004</v>
      </c>
      <c r="CG121" s="897"/>
      <c r="CH121" s="897"/>
      <c r="CI121" s="897"/>
      <c r="CJ121" s="897"/>
      <c r="CK121" s="890"/>
      <c r="CL121" s="876"/>
      <c r="CM121" s="876"/>
      <c r="CN121" s="876"/>
      <c r="CO121" s="877"/>
      <c r="CP121" s="856" t="s">
        <v>446</v>
      </c>
      <c r="CQ121" s="857"/>
      <c r="CR121" s="857"/>
      <c r="CS121" s="857"/>
      <c r="CT121" s="857"/>
      <c r="CU121" s="857"/>
      <c r="CV121" s="857"/>
      <c r="CW121" s="857"/>
      <c r="CX121" s="857"/>
      <c r="CY121" s="857"/>
      <c r="CZ121" s="857"/>
      <c r="DA121" s="857"/>
      <c r="DB121" s="857"/>
      <c r="DC121" s="857"/>
      <c r="DD121" s="857"/>
      <c r="DE121" s="857"/>
      <c r="DF121" s="858"/>
      <c r="DG121" s="834">
        <v>1255958</v>
      </c>
      <c r="DH121" s="835"/>
      <c r="DI121" s="835"/>
      <c r="DJ121" s="835"/>
      <c r="DK121" s="835"/>
      <c r="DL121" s="835">
        <v>1329502</v>
      </c>
      <c r="DM121" s="835"/>
      <c r="DN121" s="835"/>
      <c r="DO121" s="835"/>
      <c r="DP121" s="835"/>
      <c r="DQ121" s="835">
        <v>1363300</v>
      </c>
      <c r="DR121" s="835"/>
      <c r="DS121" s="835"/>
      <c r="DT121" s="835"/>
      <c r="DU121" s="835"/>
      <c r="DV121" s="812">
        <v>23.3</v>
      </c>
      <c r="DW121" s="812"/>
      <c r="DX121" s="812"/>
      <c r="DY121" s="812"/>
      <c r="DZ121" s="813"/>
    </row>
    <row r="122" spans="1:130" s="199" customFormat="1" ht="26.25" customHeight="1" x14ac:dyDescent="0.15">
      <c r="A122" s="838"/>
      <c r="B122" s="839"/>
      <c r="C122" s="842" t="s">
        <v>426</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447</v>
      </c>
      <c r="BA122" s="901"/>
      <c r="BB122" s="901"/>
      <c r="BC122" s="901"/>
      <c r="BD122" s="901"/>
      <c r="BE122" s="901"/>
      <c r="BF122" s="901"/>
      <c r="BG122" s="901"/>
      <c r="BH122" s="901"/>
      <c r="BI122" s="901"/>
      <c r="BJ122" s="901"/>
      <c r="BK122" s="901"/>
      <c r="BL122" s="901"/>
      <c r="BM122" s="901"/>
      <c r="BN122" s="901"/>
      <c r="BO122" s="901"/>
      <c r="BP122" s="902"/>
      <c r="BQ122" s="903">
        <v>12972748</v>
      </c>
      <c r="BR122" s="866"/>
      <c r="BS122" s="866"/>
      <c r="BT122" s="866"/>
      <c r="BU122" s="866"/>
      <c r="BV122" s="866">
        <v>12650003</v>
      </c>
      <c r="BW122" s="866"/>
      <c r="BX122" s="866"/>
      <c r="BY122" s="866"/>
      <c r="BZ122" s="866"/>
      <c r="CA122" s="866">
        <v>12054754</v>
      </c>
      <c r="CB122" s="866"/>
      <c r="CC122" s="866"/>
      <c r="CD122" s="866"/>
      <c r="CE122" s="866"/>
      <c r="CF122" s="867">
        <v>205.9</v>
      </c>
      <c r="CG122" s="868"/>
      <c r="CH122" s="868"/>
      <c r="CI122" s="868"/>
      <c r="CJ122" s="868"/>
      <c r="CK122" s="890"/>
      <c r="CL122" s="876"/>
      <c r="CM122" s="876"/>
      <c r="CN122" s="876"/>
      <c r="CO122" s="877"/>
      <c r="CP122" s="856" t="s">
        <v>448</v>
      </c>
      <c r="CQ122" s="857"/>
      <c r="CR122" s="857"/>
      <c r="CS122" s="857"/>
      <c r="CT122" s="857"/>
      <c r="CU122" s="857"/>
      <c r="CV122" s="857"/>
      <c r="CW122" s="857"/>
      <c r="CX122" s="857"/>
      <c r="CY122" s="857"/>
      <c r="CZ122" s="857"/>
      <c r="DA122" s="857"/>
      <c r="DB122" s="857"/>
      <c r="DC122" s="857"/>
      <c r="DD122" s="857"/>
      <c r="DE122" s="857"/>
      <c r="DF122" s="858"/>
      <c r="DG122" s="834">
        <v>946089</v>
      </c>
      <c r="DH122" s="835"/>
      <c r="DI122" s="835"/>
      <c r="DJ122" s="835"/>
      <c r="DK122" s="835"/>
      <c r="DL122" s="835">
        <v>965632</v>
      </c>
      <c r="DM122" s="835"/>
      <c r="DN122" s="835"/>
      <c r="DO122" s="835"/>
      <c r="DP122" s="835"/>
      <c r="DQ122" s="835">
        <v>967489</v>
      </c>
      <c r="DR122" s="835"/>
      <c r="DS122" s="835"/>
      <c r="DT122" s="835"/>
      <c r="DU122" s="835"/>
      <c r="DV122" s="812">
        <v>16.5</v>
      </c>
      <c r="DW122" s="812"/>
      <c r="DX122" s="812"/>
      <c r="DY122" s="812"/>
      <c r="DZ122" s="813"/>
    </row>
    <row r="123" spans="1:130" s="199" customFormat="1" ht="26.25" customHeight="1" x14ac:dyDescent="0.15">
      <c r="A123" s="838"/>
      <c r="B123" s="839"/>
      <c r="C123" s="842" t="s">
        <v>432</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449</v>
      </c>
      <c r="BP123" s="899"/>
      <c r="BQ123" s="853">
        <v>20854111</v>
      </c>
      <c r="BR123" s="854"/>
      <c r="BS123" s="854"/>
      <c r="BT123" s="854"/>
      <c r="BU123" s="854"/>
      <c r="BV123" s="854">
        <v>21182831</v>
      </c>
      <c r="BW123" s="854"/>
      <c r="BX123" s="854"/>
      <c r="BY123" s="854"/>
      <c r="BZ123" s="854"/>
      <c r="CA123" s="854">
        <v>21030970</v>
      </c>
      <c r="CB123" s="854"/>
      <c r="CC123" s="854"/>
      <c r="CD123" s="854"/>
      <c r="CE123" s="854"/>
      <c r="CF123" s="764"/>
      <c r="CG123" s="765"/>
      <c r="CH123" s="765"/>
      <c r="CI123" s="765"/>
      <c r="CJ123" s="855"/>
      <c r="CK123" s="890"/>
      <c r="CL123" s="876"/>
      <c r="CM123" s="876"/>
      <c r="CN123" s="876"/>
      <c r="CO123" s="877"/>
      <c r="CP123" s="856" t="s">
        <v>450</v>
      </c>
      <c r="CQ123" s="857"/>
      <c r="CR123" s="857"/>
      <c r="CS123" s="857"/>
      <c r="CT123" s="857"/>
      <c r="CU123" s="857"/>
      <c r="CV123" s="857"/>
      <c r="CW123" s="857"/>
      <c r="CX123" s="857"/>
      <c r="CY123" s="857"/>
      <c r="CZ123" s="857"/>
      <c r="DA123" s="857"/>
      <c r="DB123" s="857"/>
      <c r="DC123" s="857"/>
      <c r="DD123" s="857"/>
      <c r="DE123" s="857"/>
      <c r="DF123" s="858"/>
      <c r="DG123" s="797">
        <v>50760</v>
      </c>
      <c r="DH123" s="798"/>
      <c r="DI123" s="798"/>
      <c r="DJ123" s="798"/>
      <c r="DK123" s="799"/>
      <c r="DL123" s="800">
        <v>58500</v>
      </c>
      <c r="DM123" s="798"/>
      <c r="DN123" s="798"/>
      <c r="DO123" s="798"/>
      <c r="DP123" s="799"/>
      <c r="DQ123" s="800">
        <v>64440</v>
      </c>
      <c r="DR123" s="798"/>
      <c r="DS123" s="798"/>
      <c r="DT123" s="798"/>
      <c r="DU123" s="799"/>
      <c r="DV123" s="845">
        <v>1.1000000000000001</v>
      </c>
      <c r="DW123" s="846"/>
      <c r="DX123" s="846"/>
      <c r="DY123" s="846"/>
      <c r="DZ123" s="847"/>
    </row>
    <row r="124" spans="1:130" s="199" customFormat="1" ht="26.25" customHeight="1" thickBot="1" x14ac:dyDescent="0.2">
      <c r="A124" s="838"/>
      <c r="B124" s="839"/>
      <c r="C124" s="842" t="s">
        <v>435</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451</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112</v>
      </c>
      <c r="BR124" s="852"/>
      <c r="BS124" s="852"/>
      <c r="BT124" s="852"/>
      <c r="BU124" s="852"/>
      <c r="BV124" s="852" t="s">
        <v>112</v>
      </c>
      <c r="BW124" s="852"/>
      <c r="BX124" s="852"/>
      <c r="BY124" s="852"/>
      <c r="BZ124" s="852"/>
      <c r="CA124" s="852" t="s">
        <v>112</v>
      </c>
      <c r="CB124" s="852"/>
      <c r="CC124" s="852"/>
      <c r="CD124" s="852"/>
      <c r="CE124" s="852"/>
      <c r="CF124" s="742"/>
      <c r="CG124" s="743"/>
      <c r="CH124" s="743"/>
      <c r="CI124" s="743"/>
      <c r="CJ124" s="883"/>
      <c r="CK124" s="891"/>
      <c r="CL124" s="891"/>
      <c r="CM124" s="891"/>
      <c r="CN124" s="891"/>
      <c r="CO124" s="892"/>
      <c r="CP124" s="856" t="s">
        <v>452</v>
      </c>
      <c r="CQ124" s="857"/>
      <c r="CR124" s="857"/>
      <c r="CS124" s="857"/>
      <c r="CT124" s="857"/>
      <c r="CU124" s="857"/>
      <c r="CV124" s="857"/>
      <c r="CW124" s="857"/>
      <c r="CX124" s="857"/>
      <c r="CY124" s="857"/>
      <c r="CZ124" s="857"/>
      <c r="DA124" s="857"/>
      <c r="DB124" s="857"/>
      <c r="DC124" s="857"/>
      <c r="DD124" s="857"/>
      <c r="DE124" s="857"/>
      <c r="DF124" s="858"/>
      <c r="DG124" s="780">
        <v>22991</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437</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453</v>
      </c>
      <c r="CL125" s="873"/>
      <c r="CM125" s="873"/>
      <c r="CN125" s="873"/>
      <c r="CO125" s="874"/>
      <c r="CP125" s="881" t="s">
        <v>454</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439</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455</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456</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457</v>
      </c>
      <c r="AY127" s="830"/>
      <c r="AZ127" s="830"/>
      <c r="BA127" s="830"/>
      <c r="BB127" s="830"/>
      <c r="BC127" s="830"/>
      <c r="BD127" s="830"/>
      <c r="BE127" s="831"/>
      <c r="BF127" s="829" t="s">
        <v>458</v>
      </c>
      <c r="BG127" s="830"/>
      <c r="BH127" s="830"/>
      <c r="BI127" s="830"/>
      <c r="BJ127" s="830"/>
      <c r="BK127" s="830"/>
      <c r="BL127" s="831"/>
      <c r="BM127" s="829" t="s">
        <v>459</v>
      </c>
      <c r="BN127" s="830"/>
      <c r="BO127" s="830"/>
      <c r="BP127" s="830"/>
      <c r="BQ127" s="830"/>
      <c r="BR127" s="830"/>
      <c r="BS127" s="831"/>
      <c r="BT127" s="829" t="s">
        <v>460</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461</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462</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463</v>
      </c>
      <c r="X128" s="816"/>
      <c r="Y128" s="816"/>
      <c r="Z128" s="817"/>
      <c r="AA128" s="818">
        <v>76248</v>
      </c>
      <c r="AB128" s="819"/>
      <c r="AC128" s="819"/>
      <c r="AD128" s="819"/>
      <c r="AE128" s="820"/>
      <c r="AF128" s="821">
        <v>71821</v>
      </c>
      <c r="AG128" s="819"/>
      <c r="AH128" s="819"/>
      <c r="AI128" s="819"/>
      <c r="AJ128" s="820"/>
      <c r="AK128" s="821">
        <v>57442</v>
      </c>
      <c r="AL128" s="819"/>
      <c r="AM128" s="819"/>
      <c r="AN128" s="819"/>
      <c r="AO128" s="820"/>
      <c r="AP128" s="822"/>
      <c r="AQ128" s="823"/>
      <c r="AR128" s="823"/>
      <c r="AS128" s="823"/>
      <c r="AT128" s="824"/>
      <c r="AU128" s="235"/>
      <c r="AV128" s="235"/>
      <c r="AW128" s="235"/>
      <c r="AX128" s="825" t="s">
        <v>464</v>
      </c>
      <c r="AY128" s="826"/>
      <c r="AZ128" s="826"/>
      <c r="BA128" s="826"/>
      <c r="BB128" s="826"/>
      <c r="BC128" s="826"/>
      <c r="BD128" s="826"/>
      <c r="BE128" s="827"/>
      <c r="BF128" s="804" t="s">
        <v>112</v>
      </c>
      <c r="BG128" s="805"/>
      <c r="BH128" s="805"/>
      <c r="BI128" s="805"/>
      <c r="BJ128" s="805"/>
      <c r="BK128" s="805"/>
      <c r="BL128" s="828"/>
      <c r="BM128" s="804">
        <v>13.96</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465</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466</v>
      </c>
      <c r="X129" s="795"/>
      <c r="Y129" s="795"/>
      <c r="Z129" s="796"/>
      <c r="AA129" s="797">
        <v>7504748</v>
      </c>
      <c r="AB129" s="798"/>
      <c r="AC129" s="798"/>
      <c r="AD129" s="798"/>
      <c r="AE129" s="799"/>
      <c r="AF129" s="800">
        <v>7580450</v>
      </c>
      <c r="AG129" s="798"/>
      <c r="AH129" s="798"/>
      <c r="AI129" s="798"/>
      <c r="AJ129" s="799"/>
      <c r="AK129" s="800">
        <v>7258881</v>
      </c>
      <c r="AL129" s="798"/>
      <c r="AM129" s="798"/>
      <c r="AN129" s="798"/>
      <c r="AO129" s="799"/>
      <c r="AP129" s="801"/>
      <c r="AQ129" s="802"/>
      <c r="AR129" s="802"/>
      <c r="AS129" s="802"/>
      <c r="AT129" s="803"/>
      <c r="AU129" s="237"/>
      <c r="AV129" s="237"/>
      <c r="AW129" s="237"/>
      <c r="AX129" s="767" t="s">
        <v>467</v>
      </c>
      <c r="AY129" s="768"/>
      <c r="AZ129" s="768"/>
      <c r="BA129" s="768"/>
      <c r="BB129" s="768"/>
      <c r="BC129" s="768"/>
      <c r="BD129" s="768"/>
      <c r="BE129" s="769"/>
      <c r="BF129" s="787" t="s">
        <v>112</v>
      </c>
      <c r="BG129" s="788"/>
      <c r="BH129" s="788"/>
      <c r="BI129" s="788"/>
      <c r="BJ129" s="788"/>
      <c r="BK129" s="788"/>
      <c r="BL129" s="789"/>
      <c r="BM129" s="787">
        <v>18.96</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468</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469</v>
      </c>
      <c r="X130" s="795"/>
      <c r="Y130" s="795"/>
      <c r="Z130" s="796"/>
      <c r="AA130" s="797">
        <v>1461588</v>
      </c>
      <c r="AB130" s="798"/>
      <c r="AC130" s="798"/>
      <c r="AD130" s="798"/>
      <c r="AE130" s="799"/>
      <c r="AF130" s="800">
        <v>1437140</v>
      </c>
      <c r="AG130" s="798"/>
      <c r="AH130" s="798"/>
      <c r="AI130" s="798"/>
      <c r="AJ130" s="799"/>
      <c r="AK130" s="800">
        <v>1403936</v>
      </c>
      <c r="AL130" s="798"/>
      <c r="AM130" s="798"/>
      <c r="AN130" s="798"/>
      <c r="AO130" s="799"/>
      <c r="AP130" s="801"/>
      <c r="AQ130" s="802"/>
      <c r="AR130" s="802"/>
      <c r="AS130" s="802"/>
      <c r="AT130" s="803"/>
      <c r="AU130" s="237"/>
      <c r="AV130" s="237"/>
      <c r="AW130" s="237"/>
      <c r="AX130" s="767" t="s">
        <v>470</v>
      </c>
      <c r="AY130" s="768"/>
      <c r="AZ130" s="768"/>
      <c r="BA130" s="768"/>
      <c r="BB130" s="768"/>
      <c r="BC130" s="768"/>
      <c r="BD130" s="768"/>
      <c r="BE130" s="769"/>
      <c r="BF130" s="770">
        <v>9.6999999999999993</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471</v>
      </c>
      <c r="X131" s="778"/>
      <c r="Y131" s="778"/>
      <c r="Z131" s="779"/>
      <c r="AA131" s="780">
        <v>6043160</v>
      </c>
      <c r="AB131" s="781"/>
      <c r="AC131" s="781"/>
      <c r="AD131" s="781"/>
      <c r="AE131" s="782"/>
      <c r="AF131" s="783">
        <v>6143310</v>
      </c>
      <c r="AG131" s="781"/>
      <c r="AH131" s="781"/>
      <c r="AI131" s="781"/>
      <c r="AJ131" s="782"/>
      <c r="AK131" s="783">
        <v>5854945</v>
      </c>
      <c r="AL131" s="781"/>
      <c r="AM131" s="781"/>
      <c r="AN131" s="781"/>
      <c r="AO131" s="782"/>
      <c r="AP131" s="784"/>
      <c r="AQ131" s="785"/>
      <c r="AR131" s="785"/>
      <c r="AS131" s="785"/>
      <c r="AT131" s="786"/>
      <c r="AU131" s="237"/>
      <c r="AV131" s="237"/>
      <c r="AW131" s="237"/>
      <c r="AX131" s="745" t="s">
        <v>472</v>
      </c>
      <c r="AY131" s="746"/>
      <c r="AZ131" s="746"/>
      <c r="BA131" s="746"/>
      <c r="BB131" s="746"/>
      <c r="BC131" s="746"/>
      <c r="BD131" s="746"/>
      <c r="BE131" s="747"/>
      <c r="BF131" s="748" t="s">
        <v>112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473</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474</v>
      </c>
      <c r="W132" s="758"/>
      <c r="X132" s="758"/>
      <c r="Y132" s="758"/>
      <c r="Z132" s="759"/>
      <c r="AA132" s="760">
        <v>10.88834318</v>
      </c>
      <c r="AB132" s="761"/>
      <c r="AC132" s="761"/>
      <c r="AD132" s="761"/>
      <c r="AE132" s="762"/>
      <c r="AF132" s="763">
        <v>9.2559874069999992</v>
      </c>
      <c r="AG132" s="761"/>
      <c r="AH132" s="761"/>
      <c r="AI132" s="761"/>
      <c r="AJ132" s="762"/>
      <c r="AK132" s="763">
        <v>8.9912373219999999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475</v>
      </c>
      <c r="W133" s="737"/>
      <c r="X133" s="737"/>
      <c r="Y133" s="737"/>
      <c r="Z133" s="738"/>
      <c r="AA133" s="739">
        <v>12.1</v>
      </c>
      <c r="AB133" s="740"/>
      <c r="AC133" s="740"/>
      <c r="AD133" s="740"/>
      <c r="AE133" s="741"/>
      <c r="AF133" s="739">
        <v>10.6</v>
      </c>
      <c r="AG133" s="740"/>
      <c r="AH133" s="740"/>
      <c r="AI133" s="740"/>
      <c r="AJ133" s="741"/>
      <c r="AK133" s="739">
        <v>9.6999999999999993</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476</v>
      </c>
      <c r="B5" s="248"/>
      <c r="C5" s="248"/>
      <c r="D5" s="248"/>
      <c r="E5" s="248"/>
      <c r="F5" s="248"/>
      <c r="G5" s="248"/>
      <c r="H5" s="248"/>
      <c r="I5" s="248"/>
      <c r="J5" s="248"/>
      <c r="K5" s="248"/>
      <c r="L5" s="248"/>
      <c r="M5" s="248"/>
      <c r="N5" s="248"/>
      <c r="O5" s="249"/>
    </row>
    <row r="6" spans="1:16" x14ac:dyDescent="0.15">
      <c r="A6" s="250"/>
      <c r="B6" s="246"/>
      <c r="C6" s="246"/>
      <c r="D6" s="246"/>
      <c r="E6" s="246"/>
      <c r="F6" s="246"/>
      <c r="G6" s="251" t="s">
        <v>477</v>
      </c>
      <c r="H6" s="251"/>
      <c r="I6" s="251"/>
      <c r="J6" s="251"/>
      <c r="K6" s="246"/>
      <c r="L6" s="246"/>
      <c r="M6" s="246"/>
      <c r="N6" s="246"/>
    </row>
    <row r="7" spans="1:16" x14ac:dyDescent="0.15">
      <c r="A7" s="250"/>
      <c r="B7" s="246"/>
      <c r="C7" s="246"/>
      <c r="D7" s="246"/>
      <c r="E7" s="246"/>
      <c r="F7" s="246"/>
      <c r="G7" s="253"/>
      <c r="H7" s="254"/>
      <c r="I7" s="254"/>
      <c r="J7" s="255"/>
      <c r="K7" s="1152" t="s">
        <v>478</v>
      </c>
      <c r="L7" s="256"/>
      <c r="M7" s="257" t="s">
        <v>479</v>
      </c>
      <c r="N7" s="258"/>
    </row>
    <row r="8" spans="1:16" x14ac:dyDescent="0.15">
      <c r="A8" s="250"/>
      <c r="B8" s="246"/>
      <c r="C8" s="246"/>
      <c r="D8" s="246"/>
      <c r="E8" s="246"/>
      <c r="F8" s="246"/>
      <c r="G8" s="259"/>
      <c r="H8" s="260"/>
      <c r="I8" s="260"/>
      <c r="J8" s="261"/>
      <c r="K8" s="1153"/>
      <c r="L8" s="262" t="s">
        <v>480</v>
      </c>
      <c r="M8" s="263" t="s">
        <v>481</v>
      </c>
      <c r="N8" s="264" t="s">
        <v>482</v>
      </c>
    </row>
    <row r="9" spans="1:16" x14ac:dyDescent="0.15">
      <c r="A9" s="250"/>
      <c r="B9" s="246"/>
      <c r="C9" s="246"/>
      <c r="D9" s="246"/>
      <c r="E9" s="246"/>
      <c r="F9" s="246"/>
      <c r="G9" s="1166" t="s">
        <v>483</v>
      </c>
      <c r="H9" s="1167"/>
      <c r="I9" s="1167"/>
      <c r="J9" s="1168"/>
      <c r="K9" s="265">
        <v>1344608</v>
      </c>
      <c r="L9" s="266">
        <v>70884</v>
      </c>
      <c r="M9" s="267">
        <v>90363</v>
      </c>
      <c r="N9" s="268">
        <v>-21.6</v>
      </c>
    </row>
    <row r="10" spans="1:16" x14ac:dyDescent="0.15">
      <c r="A10" s="250"/>
      <c r="B10" s="246"/>
      <c r="C10" s="246"/>
      <c r="D10" s="246"/>
      <c r="E10" s="246"/>
      <c r="F10" s="246"/>
      <c r="G10" s="1166" t="s">
        <v>484</v>
      </c>
      <c r="H10" s="1167"/>
      <c r="I10" s="1167"/>
      <c r="J10" s="1168"/>
      <c r="K10" s="269">
        <v>124954</v>
      </c>
      <c r="L10" s="270">
        <v>6587</v>
      </c>
      <c r="M10" s="271">
        <v>8469</v>
      </c>
      <c r="N10" s="272">
        <v>-22.2</v>
      </c>
    </row>
    <row r="11" spans="1:16" ht="13.5" customHeight="1" x14ac:dyDescent="0.15">
      <c r="A11" s="250"/>
      <c r="B11" s="246"/>
      <c r="C11" s="246"/>
      <c r="D11" s="246"/>
      <c r="E11" s="246"/>
      <c r="F11" s="246"/>
      <c r="G11" s="1166" t="s">
        <v>485</v>
      </c>
      <c r="H11" s="1167"/>
      <c r="I11" s="1167"/>
      <c r="J11" s="1168"/>
      <c r="K11" s="269">
        <v>335498</v>
      </c>
      <c r="L11" s="270">
        <v>17687</v>
      </c>
      <c r="M11" s="271">
        <v>13208</v>
      </c>
      <c r="N11" s="272">
        <v>33.9</v>
      </c>
    </row>
    <row r="12" spans="1:16" ht="13.5" customHeight="1" x14ac:dyDescent="0.15">
      <c r="A12" s="250"/>
      <c r="B12" s="246"/>
      <c r="C12" s="246"/>
      <c r="D12" s="246"/>
      <c r="E12" s="246"/>
      <c r="F12" s="246"/>
      <c r="G12" s="1166" t="s">
        <v>486</v>
      </c>
      <c r="H12" s="1167"/>
      <c r="I12" s="1167"/>
      <c r="J12" s="1168"/>
      <c r="K12" s="269">
        <v>9328</v>
      </c>
      <c r="L12" s="270">
        <v>492</v>
      </c>
      <c r="M12" s="271">
        <v>3308</v>
      </c>
      <c r="N12" s="272">
        <v>-85.1</v>
      </c>
    </row>
    <row r="13" spans="1:16" ht="13.5" customHeight="1" x14ac:dyDescent="0.15">
      <c r="A13" s="250"/>
      <c r="B13" s="246"/>
      <c r="C13" s="246"/>
      <c r="D13" s="246"/>
      <c r="E13" s="246"/>
      <c r="F13" s="246"/>
      <c r="G13" s="1166" t="s">
        <v>487</v>
      </c>
      <c r="H13" s="1167"/>
      <c r="I13" s="1167"/>
      <c r="J13" s="1168"/>
      <c r="K13" s="269" t="s">
        <v>488</v>
      </c>
      <c r="L13" s="270" t="s">
        <v>488</v>
      </c>
      <c r="M13" s="271" t="s">
        <v>488</v>
      </c>
      <c r="N13" s="272" t="s">
        <v>488</v>
      </c>
    </row>
    <row r="14" spans="1:16" ht="13.5" customHeight="1" x14ac:dyDescent="0.15">
      <c r="A14" s="250"/>
      <c r="B14" s="246"/>
      <c r="C14" s="246"/>
      <c r="D14" s="246"/>
      <c r="E14" s="246"/>
      <c r="F14" s="246"/>
      <c r="G14" s="1166" t="s">
        <v>489</v>
      </c>
      <c r="H14" s="1167"/>
      <c r="I14" s="1167"/>
      <c r="J14" s="1168"/>
      <c r="K14" s="269">
        <v>192395</v>
      </c>
      <c r="L14" s="270">
        <v>10143</v>
      </c>
      <c r="M14" s="271">
        <v>6015</v>
      </c>
      <c r="N14" s="272">
        <v>68.599999999999994</v>
      </c>
    </row>
    <row r="15" spans="1:16" ht="13.5" customHeight="1" x14ac:dyDescent="0.15">
      <c r="A15" s="250"/>
      <c r="B15" s="246"/>
      <c r="C15" s="246"/>
      <c r="D15" s="246"/>
      <c r="E15" s="246"/>
      <c r="F15" s="246"/>
      <c r="G15" s="1166" t="s">
        <v>490</v>
      </c>
      <c r="H15" s="1167"/>
      <c r="I15" s="1167"/>
      <c r="J15" s="1168"/>
      <c r="K15" s="269">
        <v>37649</v>
      </c>
      <c r="L15" s="270">
        <v>1985</v>
      </c>
      <c r="M15" s="271">
        <v>2049</v>
      </c>
      <c r="N15" s="272">
        <v>-3.1</v>
      </c>
    </row>
    <row r="16" spans="1:16" x14ac:dyDescent="0.15">
      <c r="A16" s="250"/>
      <c r="B16" s="246"/>
      <c r="C16" s="246"/>
      <c r="D16" s="246"/>
      <c r="E16" s="246"/>
      <c r="F16" s="246"/>
      <c r="G16" s="1169" t="s">
        <v>491</v>
      </c>
      <c r="H16" s="1170"/>
      <c r="I16" s="1170"/>
      <c r="J16" s="1171"/>
      <c r="K16" s="270">
        <v>-165195</v>
      </c>
      <c r="L16" s="270">
        <v>-8709</v>
      </c>
      <c r="M16" s="271">
        <v>-10381</v>
      </c>
      <c r="N16" s="272">
        <v>-16.100000000000001</v>
      </c>
    </row>
    <row r="17" spans="1:16" x14ac:dyDescent="0.15">
      <c r="A17" s="250"/>
      <c r="B17" s="246"/>
      <c r="C17" s="246"/>
      <c r="D17" s="246"/>
      <c r="E17" s="246"/>
      <c r="F17" s="246"/>
      <c r="G17" s="1169" t="s">
        <v>171</v>
      </c>
      <c r="H17" s="1170"/>
      <c r="I17" s="1170"/>
      <c r="J17" s="1171"/>
      <c r="K17" s="270">
        <v>1879237</v>
      </c>
      <c r="L17" s="270">
        <v>99069</v>
      </c>
      <c r="M17" s="271">
        <v>113031</v>
      </c>
      <c r="N17" s="272">
        <v>-12.4</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492</v>
      </c>
      <c r="H19" s="246"/>
      <c r="I19" s="246"/>
      <c r="J19" s="246"/>
      <c r="K19" s="246"/>
      <c r="L19" s="246"/>
      <c r="M19" s="246"/>
      <c r="N19" s="246"/>
    </row>
    <row r="20" spans="1:16" x14ac:dyDescent="0.15">
      <c r="A20" s="250"/>
      <c r="B20" s="246"/>
      <c r="C20" s="246"/>
      <c r="D20" s="246"/>
      <c r="E20" s="246"/>
      <c r="F20" s="246"/>
      <c r="G20" s="274"/>
      <c r="H20" s="275"/>
      <c r="I20" s="275"/>
      <c r="J20" s="276"/>
      <c r="K20" s="277" t="s">
        <v>493</v>
      </c>
      <c r="L20" s="278" t="s">
        <v>494</v>
      </c>
      <c r="M20" s="279" t="s">
        <v>495</v>
      </c>
      <c r="N20" s="280"/>
    </row>
    <row r="21" spans="1:16" s="286" customFormat="1" x14ac:dyDescent="0.15">
      <c r="A21" s="281"/>
      <c r="B21" s="251"/>
      <c r="C21" s="251"/>
      <c r="D21" s="251"/>
      <c r="E21" s="251"/>
      <c r="F21" s="251"/>
      <c r="G21" s="1163" t="s">
        <v>496</v>
      </c>
      <c r="H21" s="1164"/>
      <c r="I21" s="1164"/>
      <c r="J21" s="1165"/>
      <c r="K21" s="282">
        <v>8.65</v>
      </c>
      <c r="L21" s="283">
        <v>10.59</v>
      </c>
      <c r="M21" s="284">
        <v>-1.94</v>
      </c>
      <c r="N21" s="251"/>
      <c r="O21" s="285"/>
      <c r="P21" s="281"/>
    </row>
    <row r="22" spans="1:16" s="286" customFormat="1" x14ac:dyDescent="0.15">
      <c r="A22" s="281"/>
      <c r="B22" s="251"/>
      <c r="C22" s="251"/>
      <c r="D22" s="251"/>
      <c r="E22" s="251"/>
      <c r="F22" s="251"/>
      <c r="G22" s="1163" t="s">
        <v>497</v>
      </c>
      <c r="H22" s="1164"/>
      <c r="I22" s="1164"/>
      <c r="J22" s="1165"/>
      <c r="K22" s="287">
        <v>92.8</v>
      </c>
      <c r="L22" s="288">
        <v>95.9</v>
      </c>
      <c r="M22" s="289">
        <v>-3.1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500</v>
      </c>
      <c r="H29" s="251"/>
      <c r="I29" s="251"/>
      <c r="J29" s="251"/>
      <c r="K29" s="246"/>
      <c r="L29" s="246"/>
      <c r="M29" s="246"/>
      <c r="N29" s="246"/>
      <c r="O29" s="295"/>
    </row>
    <row r="30" spans="1:16" x14ac:dyDescent="0.15">
      <c r="A30" s="250"/>
      <c r="B30" s="246"/>
      <c r="C30" s="246"/>
      <c r="D30" s="246"/>
      <c r="E30" s="246"/>
      <c r="F30" s="246"/>
      <c r="G30" s="253"/>
      <c r="H30" s="254"/>
      <c r="I30" s="254"/>
      <c r="J30" s="255"/>
      <c r="K30" s="1152" t="s">
        <v>478</v>
      </c>
      <c r="L30" s="256"/>
      <c r="M30" s="257" t="s">
        <v>479</v>
      </c>
      <c r="N30" s="258"/>
    </row>
    <row r="31" spans="1:16" x14ac:dyDescent="0.15">
      <c r="A31" s="250"/>
      <c r="B31" s="246"/>
      <c r="C31" s="246"/>
      <c r="D31" s="246"/>
      <c r="E31" s="246"/>
      <c r="F31" s="246"/>
      <c r="G31" s="259"/>
      <c r="H31" s="260"/>
      <c r="I31" s="260"/>
      <c r="J31" s="261"/>
      <c r="K31" s="1153"/>
      <c r="L31" s="262" t="s">
        <v>480</v>
      </c>
      <c r="M31" s="263" t="s">
        <v>481</v>
      </c>
      <c r="N31" s="264" t="s">
        <v>482</v>
      </c>
    </row>
    <row r="32" spans="1:16" ht="27" customHeight="1" x14ac:dyDescent="0.15">
      <c r="A32" s="250"/>
      <c r="B32" s="246"/>
      <c r="C32" s="246"/>
      <c r="D32" s="246"/>
      <c r="E32" s="246"/>
      <c r="F32" s="246"/>
      <c r="G32" s="1154" t="s">
        <v>501</v>
      </c>
      <c r="H32" s="1155"/>
      <c r="I32" s="1155"/>
      <c r="J32" s="1156"/>
      <c r="K32" s="296">
        <v>1634476</v>
      </c>
      <c r="L32" s="296">
        <v>86166</v>
      </c>
      <c r="M32" s="297">
        <v>74012</v>
      </c>
      <c r="N32" s="298">
        <v>16.399999999999999</v>
      </c>
    </row>
    <row r="33" spans="1:16" ht="13.5" customHeight="1" x14ac:dyDescent="0.15">
      <c r="A33" s="250"/>
      <c r="B33" s="246"/>
      <c r="C33" s="246"/>
      <c r="D33" s="246"/>
      <c r="E33" s="246"/>
      <c r="F33" s="246"/>
      <c r="G33" s="1154" t="s">
        <v>502</v>
      </c>
      <c r="H33" s="1155"/>
      <c r="I33" s="1155"/>
      <c r="J33" s="1156"/>
      <c r="K33" s="296" t="s">
        <v>488</v>
      </c>
      <c r="L33" s="296" t="s">
        <v>488</v>
      </c>
      <c r="M33" s="297" t="s">
        <v>488</v>
      </c>
      <c r="N33" s="298" t="s">
        <v>488</v>
      </c>
    </row>
    <row r="34" spans="1:16" ht="27" customHeight="1" x14ac:dyDescent="0.15">
      <c r="A34" s="250"/>
      <c r="B34" s="246"/>
      <c r="C34" s="246"/>
      <c r="D34" s="246"/>
      <c r="E34" s="246"/>
      <c r="F34" s="246"/>
      <c r="G34" s="1154" t="s">
        <v>503</v>
      </c>
      <c r="H34" s="1155"/>
      <c r="I34" s="1155"/>
      <c r="J34" s="1156"/>
      <c r="K34" s="296" t="s">
        <v>488</v>
      </c>
      <c r="L34" s="296" t="s">
        <v>488</v>
      </c>
      <c r="M34" s="297" t="s">
        <v>488</v>
      </c>
      <c r="N34" s="298" t="s">
        <v>488</v>
      </c>
    </row>
    <row r="35" spans="1:16" ht="27" customHeight="1" x14ac:dyDescent="0.15">
      <c r="A35" s="250"/>
      <c r="B35" s="246"/>
      <c r="C35" s="246"/>
      <c r="D35" s="246"/>
      <c r="E35" s="246"/>
      <c r="F35" s="246"/>
      <c r="G35" s="1154" t="s">
        <v>504</v>
      </c>
      <c r="H35" s="1155"/>
      <c r="I35" s="1155"/>
      <c r="J35" s="1156"/>
      <c r="K35" s="296">
        <v>284216</v>
      </c>
      <c r="L35" s="296">
        <v>14983</v>
      </c>
      <c r="M35" s="297">
        <v>19870</v>
      </c>
      <c r="N35" s="298">
        <v>-24.6</v>
      </c>
    </row>
    <row r="36" spans="1:16" ht="27" customHeight="1" x14ac:dyDescent="0.15">
      <c r="A36" s="250"/>
      <c r="B36" s="246"/>
      <c r="C36" s="246"/>
      <c r="D36" s="246"/>
      <c r="E36" s="246"/>
      <c r="F36" s="246"/>
      <c r="G36" s="1154" t="s">
        <v>505</v>
      </c>
      <c r="H36" s="1155"/>
      <c r="I36" s="1155"/>
      <c r="J36" s="1156"/>
      <c r="K36" s="296">
        <v>69118</v>
      </c>
      <c r="L36" s="296">
        <v>3644</v>
      </c>
      <c r="M36" s="297">
        <v>2956</v>
      </c>
      <c r="N36" s="298">
        <v>23.3</v>
      </c>
    </row>
    <row r="37" spans="1:16" ht="13.5" customHeight="1" x14ac:dyDescent="0.15">
      <c r="A37" s="250"/>
      <c r="B37" s="246"/>
      <c r="C37" s="246"/>
      <c r="D37" s="246"/>
      <c r="E37" s="246"/>
      <c r="F37" s="246"/>
      <c r="G37" s="1154" t="s">
        <v>506</v>
      </c>
      <c r="H37" s="1155"/>
      <c r="I37" s="1155"/>
      <c r="J37" s="1156"/>
      <c r="K37" s="296" t="s">
        <v>488</v>
      </c>
      <c r="L37" s="296" t="s">
        <v>488</v>
      </c>
      <c r="M37" s="297">
        <v>1289</v>
      </c>
      <c r="N37" s="298" t="s">
        <v>488</v>
      </c>
    </row>
    <row r="38" spans="1:16" ht="27" customHeight="1" x14ac:dyDescent="0.15">
      <c r="A38" s="250"/>
      <c r="B38" s="246"/>
      <c r="C38" s="246"/>
      <c r="D38" s="246"/>
      <c r="E38" s="246"/>
      <c r="F38" s="246"/>
      <c r="G38" s="1157" t="s">
        <v>507</v>
      </c>
      <c r="H38" s="1158"/>
      <c r="I38" s="1158"/>
      <c r="J38" s="1159"/>
      <c r="K38" s="299" t="s">
        <v>488</v>
      </c>
      <c r="L38" s="299" t="s">
        <v>488</v>
      </c>
      <c r="M38" s="300">
        <v>3</v>
      </c>
      <c r="N38" s="301" t="s">
        <v>488</v>
      </c>
      <c r="O38" s="295"/>
    </row>
    <row r="39" spans="1:16" x14ac:dyDescent="0.15">
      <c r="A39" s="250"/>
      <c r="B39" s="246"/>
      <c r="C39" s="246"/>
      <c r="D39" s="246"/>
      <c r="E39" s="246"/>
      <c r="F39" s="246"/>
      <c r="G39" s="1157" t="s">
        <v>508</v>
      </c>
      <c r="H39" s="1158"/>
      <c r="I39" s="1158"/>
      <c r="J39" s="1159"/>
      <c r="K39" s="302">
        <v>-57442</v>
      </c>
      <c r="L39" s="302">
        <v>-3028</v>
      </c>
      <c r="M39" s="303">
        <v>-3576</v>
      </c>
      <c r="N39" s="304">
        <v>-15.3</v>
      </c>
      <c r="O39" s="295"/>
    </row>
    <row r="40" spans="1:16" ht="27" customHeight="1" x14ac:dyDescent="0.15">
      <c r="A40" s="250"/>
      <c r="B40" s="246"/>
      <c r="C40" s="246"/>
      <c r="D40" s="246"/>
      <c r="E40" s="246"/>
      <c r="F40" s="246"/>
      <c r="G40" s="1154" t="s">
        <v>509</v>
      </c>
      <c r="H40" s="1155"/>
      <c r="I40" s="1155"/>
      <c r="J40" s="1156"/>
      <c r="K40" s="302">
        <v>-1403936</v>
      </c>
      <c r="L40" s="302">
        <v>-74012</v>
      </c>
      <c r="M40" s="303">
        <v>-65861</v>
      </c>
      <c r="N40" s="304">
        <v>12.4</v>
      </c>
      <c r="O40" s="295"/>
    </row>
    <row r="41" spans="1:16" x14ac:dyDescent="0.15">
      <c r="A41" s="250"/>
      <c r="B41" s="246"/>
      <c r="C41" s="246"/>
      <c r="D41" s="246"/>
      <c r="E41" s="246"/>
      <c r="F41" s="246"/>
      <c r="G41" s="1160" t="s">
        <v>282</v>
      </c>
      <c r="H41" s="1161"/>
      <c r="I41" s="1161"/>
      <c r="J41" s="1162"/>
      <c r="K41" s="296">
        <v>526432</v>
      </c>
      <c r="L41" s="302">
        <v>27752</v>
      </c>
      <c r="M41" s="303">
        <v>28693</v>
      </c>
      <c r="N41" s="304">
        <v>-3.3</v>
      </c>
      <c r="O41" s="295"/>
    </row>
    <row r="42" spans="1:16" x14ac:dyDescent="0.15">
      <c r="A42" s="250"/>
      <c r="B42" s="246"/>
      <c r="C42" s="246"/>
      <c r="D42" s="246"/>
      <c r="E42" s="246"/>
      <c r="F42" s="246"/>
      <c r="G42" s="305" t="s">
        <v>510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512</v>
      </c>
      <c r="H48" s="310"/>
      <c r="I48" s="310"/>
      <c r="J48" s="310"/>
      <c r="K48" s="310"/>
      <c r="L48" s="310"/>
      <c r="M48" s="311"/>
      <c r="N48" s="310"/>
    </row>
    <row r="49" spans="1:14" ht="13.5" customHeight="1" x14ac:dyDescent="0.15">
      <c r="A49" s="250"/>
      <c r="B49" s="246"/>
      <c r="C49" s="246"/>
      <c r="D49" s="246"/>
      <c r="E49" s="246"/>
      <c r="F49" s="246"/>
      <c r="G49" s="312"/>
      <c r="H49" s="313"/>
      <c r="I49" s="1147" t="s">
        <v>478</v>
      </c>
      <c r="J49" s="1149" t="s">
        <v>513</v>
      </c>
      <c r="K49" s="1150"/>
      <c r="L49" s="1150"/>
      <c r="M49" s="1150"/>
      <c r="N49" s="1151"/>
    </row>
    <row r="50" spans="1:14" x14ac:dyDescent="0.15">
      <c r="A50" s="250"/>
      <c r="B50" s="246"/>
      <c r="C50" s="246"/>
      <c r="D50" s="246"/>
      <c r="E50" s="246"/>
      <c r="F50" s="246"/>
      <c r="G50" s="314"/>
      <c r="H50" s="315"/>
      <c r="I50" s="1148"/>
      <c r="J50" s="316" t="s">
        <v>514</v>
      </c>
      <c r="K50" s="317" t="s">
        <v>515</v>
      </c>
      <c r="L50" s="318" t="s">
        <v>516</v>
      </c>
      <c r="M50" s="319" t="s">
        <v>517</v>
      </c>
      <c r="N50" s="320" t="s">
        <v>518</v>
      </c>
    </row>
    <row r="51" spans="1:14" x14ac:dyDescent="0.15">
      <c r="A51" s="250"/>
      <c r="B51" s="246"/>
      <c r="C51" s="246"/>
      <c r="D51" s="246"/>
      <c r="E51" s="246"/>
      <c r="F51" s="246"/>
      <c r="G51" s="312" t="s">
        <v>519</v>
      </c>
      <c r="H51" s="313"/>
      <c r="I51" s="321">
        <v>930238</v>
      </c>
      <c r="J51" s="322">
        <v>46061</v>
      </c>
      <c r="K51" s="323">
        <v>-18.5</v>
      </c>
      <c r="L51" s="324">
        <v>79181</v>
      </c>
      <c r="M51" s="325">
        <v>-12.8</v>
      </c>
      <c r="N51" s="326">
        <v>-5.7</v>
      </c>
    </row>
    <row r="52" spans="1:14" x14ac:dyDescent="0.15">
      <c r="A52" s="250"/>
      <c r="B52" s="246"/>
      <c r="C52" s="246"/>
      <c r="D52" s="246"/>
      <c r="E52" s="246"/>
      <c r="F52" s="246"/>
      <c r="G52" s="327"/>
      <c r="H52" s="328" t="s">
        <v>520</v>
      </c>
      <c r="I52" s="329">
        <v>548656</v>
      </c>
      <c r="J52" s="330">
        <v>27167</v>
      </c>
      <c r="K52" s="331">
        <v>-25.5</v>
      </c>
      <c r="L52" s="332">
        <v>40448</v>
      </c>
      <c r="M52" s="333">
        <v>-14</v>
      </c>
      <c r="N52" s="334">
        <v>-11.5</v>
      </c>
    </row>
    <row r="53" spans="1:14" x14ac:dyDescent="0.15">
      <c r="A53" s="250"/>
      <c r="B53" s="246"/>
      <c r="C53" s="246"/>
      <c r="D53" s="246"/>
      <c r="E53" s="246"/>
      <c r="F53" s="246"/>
      <c r="G53" s="312" t="s">
        <v>521</v>
      </c>
      <c r="H53" s="313"/>
      <c r="I53" s="321">
        <v>1003202</v>
      </c>
      <c r="J53" s="322">
        <v>50415</v>
      </c>
      <c r="K53" s="323">
        <v>9.5</v>
      </c>
      <c r="L53" s="324">
        <v>118124</v>
      </c>
      <c r="M53" s="325">
        <v>49.2</v>
      </c>
      <c r="N53" s="326">
        <v>-39.700000000000003</v>
      </c>
    </row>
    <row r="54" spans="1:14" x14ac:dyDescent="0.15">
      <c r="A54" s="250"/>
      <c r="B54" s="246"/>
      <c r="C54" s="246"/>
      <c r="D54" s="246"/>
      <c r="E54" s="246"/>
      <c r="F54" s="246"/>
      <c r="G54" s="327"/>
      <c r="H54" s="328" t="s">
        <v>520</v>
      </c>
      <c r="I54" s="329">
        <v>529597</v>
      </c>
      <c r="J54" s="330">
        <v>26614</v>
      </c>
      <c r="K54" s="331">
        <v>-2</v>
      </c>
      <c r="L54" s="332">
        <v>54614</v>
      </c>
      <c r="M54" s="333">
        <v>35</v>
      </c>
      <c r="N54" s="334">
        <v>-37</v>
      </c>
    </row>
    <row r="55" spans="1:14" x14ac:dyDescent="0.15">
      <c r="A55" s="250"/>
      <c r="B55" s="246"/>
      <c r="C55" s="246"/>
      <c r="D55" s="246"/>
      <c r="E55" s="246"/>
      <c r="F55" s="246"/>
      <c r="G55" s="312" t="s">
        <v>522</v>
      </c>
      <c r="H55" s="313"/>
      <c r="I55" s="321">
        <v>1667406</v>
      </c>
      <c r="J55" s="322">
        <v>85272</v>
      </c>
      <c r="K55" s="323">
        <v>69.099999999999994</v>
      </c>
      <c r="L55" s="324">
        <v>101693</v>
      </c>
      <c r="M55" s="325">
        <v>-13.9</v>
      </c>
      <c r="N55" s="326">
        <v>83</v>
      </c>
    </row>
    <row r="56" spans="1:14" x14ac:dyDescent="0.15">
      <c r="A56" s="250"/>
      <c r="B56" s="246"/>
      <c r="C56" s="246"/>
      <c r="D56" s="246"/>
      <c r="E56" s="246"/>
      <c r="F56" s="246"/>
      <c r="G56" s="327"/>
      <c r="H56" s="328" t="s">
        <v>520</v>
      </c>
      <c r="I56" s="329">
        <v>667748</v>
      </c>
      <c r="J56" s="330">
        <v>34149</v>
      </c>
      <c r="K56" s="331">
        <v>28.3</v>
      </c>
      <c r="L56" s="332">
        <v>51066</v>
      </c>
      <c r="M56" s="333">
        <v>-6.5</v>
      </c>
      <c r="N56" s="334">
        <v>34.799999999999997</v>
      </c>
    </row>
    <row r="57" spans="1:14" x14ac:dyDescent="0.15">
      <c r="A57" s="250"/>
      <c r="B57" s="246"/>
      <c r="C57" s="246"/>
      <c r="D57" s="246"/>
      <c r="E57" s="246"/>
      <c r="F57" s="246"/>
      <c r="G57" s="312" t="s">
        <v>523</v>
      </c>
      <c r="H57" s="313"/>
      <c r="I57" s="321">
        <v>1131626</v>
      </c>
      <c r="J57" s="322">
        <v>58503</v>
      </c>
      <c r="K57" s="323">
        <v>-31.4</v>
      </c>
      <c r="L57" s="324">
        <v>96635</v>
      </c>
      <c r="M57" s="325">
        <v>-5</v>
      </c>
      <c r="N57" s="326">
        <v>-26.4</v>
      </c>
    </row>
    <row r="58" spans="1:14" x14ac:dyDescent="0.15">
      <c r="A58" s="250"/>
      <c r="B58" s="246"/>
      <c r="C58" s="246"/>
      <c r="D58" s="246"/>
      <c r="E58" s="246"/>
      <c r="F58" s="246"/>
      <c r="G58" s="327"/>
      <c r="H58" s="328" t="s">
        <v>520</v>
      </c>
      <c r="I58" s="329">
        <v>591998</v>
      </c>
      <c r="J58" s="330">
        <v>30605</v>
      </c>
      <c r="K58" s="331">
        <v>-10.4</v>
      </c>
      <c r="L58" s="332">
        <v>44408</v>
      </c>
      <c r="M58" s="333">
        <v>-13</v>
      </c>
      <c r="N58" s="334">
        <v>2.6</v>
      </c>
    </row>
    <row r="59" spans="1:14" x14ac:dyDescent="0.15">
      <c r="A59" s="250"/>
      <c r="B59" s="246"/>
      <c r="C59" s="246"/>
      <c r="D59" s="246"/>
      <c r="E59" s="246"/>
      <c r="F59" s="246"/>
      <c r="G59" s="312" t="s">
        <v>524</v>
      </c>
      <c r="H59" s="313"/>
      <c r="I59" s="321">
        <v>1168272</v>
      </c>
      <c r="J59" s="322">
        <v>61588</v>
      </c>
      <c r="K59" s="323">
        <v>5.3</v>
      </c>
      <c r="L59" s="324">
        <v>97062</v>
      </c>
      <c r="M59" s="325">
        <v>0.4</v>
      </c>
      <c r="N59" s="326">
        <v>4.9000000000000004</v>
      </c>
    </row>
    <row r="60" spans="1:14" x14ac:dyDescent="0.15">
      <c r="A60" s="250"/>
      <c r="B60" s="246"/>
      <c r="C60" s="246"/>
      <c r="D60" s="246"/>
      <c r="E60" s="246"/>
      <c r="F60" s="246"/>
      <c r="G60" s="327"/>
      <c r="H60" s="328" t="s">
        <v>520</v>
      </c>
      <c r="I60" s="335">
        <v>576278</v>
      </c>
      <c r="J60" s="330">
        <v>30380</v>
      </c>
      <c r="K60" s="331">
        <v>-0.7</v>
      </c>
      <c r="L60" s="332">
        <v>50112</v>
      </c>
      <c r="M60" s="333">
        <v>12.8</v>
      </c>
      <c r="N60" s="334">
        <v>-13.5</v>
      </c>
    </row>
    <row r="61" spans="1:14" x14ac:dyDescent="0.15">
      <c r="A61" s="250"/>
      <c r="B61" s="246"/>
      <c r="C61" s="246"/>
      <c r="D61" s="246"/>
      <c r="E61" s="246"/>
      <c r="F61" s="246"/>
      <c r="G61" s="312" t="s">
        <v>525</v>
      </c>
      <c r="H61" s="336"/>
      <c r="I61" s="337">
        <v>1180149</v>
      </c>
      <c r="J61" s="338">
        <v>60368</v>
      </c>
      <c r="K61" s="339">
        <v>6.8</v>
      </c>
      <c r="L61" s="340">
        <v>98539</v>
      </c>
      <c r="M61" s="341">
        <v>3.6</v>
      </c>
      <c r="N61" s="326">
        <v>3.2</v>
      </c>
    </row>
    <row r="62" spans="1:14" x14ac:dyDescent="0.15">
      <c r="A62" s="250"/>
      <c r="B62" s="246"/>
      <c r="C62" s="246"/>
      <c r="D62" s="246"/>
      <c r="E62" s="246"/>
      <c r="F62" s="246"/>
      <c r="G62" s="327"/>
      <c r="H62" s="328" t="s">
        <v>520</v>
      </c>
      <c r="I62" s="329">
        <v>582855</v>
      </c>
      <c r="J62" s="330">
        <v>29783</v>
      </c>
      <c r="K62" s="331">
        <v>-2.1</v>
      </c>
      <c r="L62" s="332">
        <v>48130</v>
      </c>
      <c r="M62" s="333">
        <v>2.9</v>
      </c>
      <c r="N62" s="334">
        <v>-5</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527</v>
      </c>
      <c r="G46" s="8" t="s">
        <v>528</v>
      </c>
      <c r="H46" s="8" t="s">
        <v>529</v>
      </c>
      <c r="I46" s="8" t="s">
        <v>530</v>
      </c>
      <c r="J46" s="9" t="s">
        <v>531</v>
      </c>
    </row>
    <row r="47" spans="2:10" ht="57.75" customHeight="1" x14ac:dyDescent="0.15">
      <c r="B47" s="10"/>
      <c r="C47" s="1172" t="s">
        <v>3</v>
      </c>
      <c r="D47" s="1172"/>
      <c r="E47" s="1173"/>
      <c r="F47" s="11">
        <v>14.2</v>
      </c>
      <c r="G47" s="12">
        <v>14.26</v>
      </c>
      <c r="H47" s="12">
        <v>15.81</v>
      </c>
      <c r="I47" s="12">
        <v>18.03</v>
      </c>
      <c r="J47" s="13">
        <v>21.45</v>
      </c>
    </row>
    <row r="48" spans="2:10" ht="57.75" customHeight="1" x14ac:dyDescent="0.15">
      <c r="B48" s="14"/>
      <c r="C48" s="1174" t="s">
        <v>4</v>
      </c>
      <c r="D48" s="1174"/>
      <c r="E48" s="1175"/>
      <c r="F48" s="15">
        <v>2.96</v>
      </c>
      <c r="G48" s="16">
        <v>2.84</v>
      </c>
      <c r="H48" s="16">
        <v>3.82</v>
      </c>
      <c r="I48" s="16">
        <v>4</v>
      </c>
      <c r="J48" s="17">
        <v>4.7300000000000004</v>
      </c>
    </row>
    <row r="49" spans="2:10" ht="57.75" customHeight="1" thickBot="1" x14ac:dyDescent="0.2">
      <c r="B49" s="18"/>
      <c r="C49" s="1176" t="s">
        <v>5</v>
      </c>
      <c r="D49" s="1176"/>
      <c r="E49" s="1177"/>
      <c r="F49" s="19" t="s">
        <v>532</v>
      </c>
      <c r="G49" s="20" t="s">
        <v>533</v>
      </c>
      <c r="H49" s="20">
        <v>3.71</v>
      </c>
      <c r="I49" s="20">
        <v>3.98</v>
      </c>
      <c r="J49" s="21">
        <v>0.56000000000000005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201user</cp:lastModifiedBy>
  <cp:lastPrinted>2018-03-07T07:05:39Z</cp:lastPrinted>
  <dcterms:created xsi:type="dcterms:W3CDTF">2018-01-24T03:35:43Z</dcterms:created>
  <dcterms:modified xsi:type="dcterms:W3CDTF">2018-10-25T04:25:27Z</dcterms:modified>
</cp:coreProperties>
</file>