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AM34" i="9"/>
  <c r="C34" i="9"/>
  <c r="U34" i="9" l="1"/>
  <c r="U35" i="9" s="1"/>
  <c r="U36" i="9" s="1"/>
  <c r="U37"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<sst xmlns="http://schemas.openxmlformats.org/spreadsheetml/2006/main" count="1113" uniqueCount="566">
  <si>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</si>
  <si>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</si>
  <si>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</si>
  <si>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</si>
  <si>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</si>
  <si>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</si>
  <si>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</si>
  <si>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</si>
  <si>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</si>
  <si>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</si>
  <si>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</si>
  <si>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</si>
  <si>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</si>
  <si>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</si>
  <si>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</si>
  <si>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</si>
  <si>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</si>
  <si>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</si>
  <si>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</si>
  <si>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</si>
  <si>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</si>
  <si>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</si>
  <si>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</si>
  <si>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</si>
  <si>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</si>
  <si>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</si>
  <si>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</si>
  <si>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</si>
  <si>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</si>
  <si>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</si>
  <si>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</si>
  <si>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</si>
  <si>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</si>
  <si>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</si>
  <si>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</si>
  <si>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</si>
  <si>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</si>
  <si>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</si>
  <si>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</si>
  <si>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</si>
  <si>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</si>
  <si>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</si>
  <si>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</si>
  <si>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</si>
  <si>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</si>
  <si>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</si>
  <si>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</si>
  <si>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</si>
  <si>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</si>
  <si>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</si>
  <si>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</si>
  <si>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</si>
  <si>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</si>
  <si>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</si>
  <si>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</si>
  <si>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</si>
  <si>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</si>
  <si>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</si>
  <si>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</si>
  <si>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</si>
  <si>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</si>
  <si>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</si>
  <si>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</si>
  <si>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</si>
  <si>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</si>
  <si>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</si>
  <si>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</si>
  <si>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</si>
  <si>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</si>
  <si>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</si>
  <si>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</si>
  <si>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</si>
  <si>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</si>
  <si>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</si>
  <si>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</si>
  <si>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</si>
  <si>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</si>
  <si>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</si>
  <si>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</si>
  <si>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</si>
  <si>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</si>
  <si>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</si>
  <si>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</si>
  <si>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</si>
  <si>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</si>
  <si>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</si>
  <si>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</si>
  <si>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</si>
  <si>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</si>
  <si>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</si>
  <si>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</si>
  <si>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</si>
  <si>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</si>
  <si>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</si>
  <si>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</si>
  <si>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</si>
  <si>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</si>
  <si>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</si>
  <si>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</si>
  <si>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</si>
  <si>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</si>
  <si>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</si>
  <si>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</si>
  <si>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</si>
  <si>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</si>
  <si>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</si>
  <si>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</si>
  <si>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</si>
  <si>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</si>
  <si>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</si>
  <si>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</si>
  <si>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</si>
  <si>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</si>
  <si>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</si>
  <si>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</si>
  <si>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</si>
  <si>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</si>
  <si>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</si>
  <si>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</si>
  <si>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</si>
  <si>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</si>
  <si>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</si>
  <si>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</si>
  <si>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</si>
  <si>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</si>
  <si>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</si>
  <si>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</si>
  <si>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</si>
  <si>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</si>
  <si>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</si>
  <si>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</si>
  <si>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</si>
  <si>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</si>
  <si>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</si>
  <si>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</si>
  <si>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</si>
  <si>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</si>
  <si>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</si>
  <si>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</si>
  <si>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</si>
  <si>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</si>
  <si>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</si>
  <si>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</si>
  <si>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</si>
  <si>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</si>
  <si>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</si>
  <si>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</si>
  <si>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</si>
  <si>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</si>
  <si>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</si>
  <si>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</si>
  <si>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</si>
  <si>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</si>
  <si>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</si>
  <si>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</si>
  <si>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</si>
  <si>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</si>
  <si>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</si>
  <si>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</si>
  <si>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</si>
  <si>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</si>
  <si>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</si>
  <si>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</si>
  <si>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</si>
  <si>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</si>
  <si>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</si>
  <si>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</si>
  <si>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</si>
  <si>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</si>
  <si>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</si>
  <si>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</si>
  <si>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</si>
  <si>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</si>
  <si>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</si>
  <si>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</si>
  <si>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</si>
  <si>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</si>
  <si>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</si>
  <si>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</si>
  <si>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</si>
  <si>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</si>
  <si>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</si>
  <si>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</si>
  <si>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</si>
  <si>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</si>
  <si>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</si>
  <si>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</si>
  <si>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</si>
  <si>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</si>
  <si>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</si>
  <si>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</si>
  <si>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</si>
  <si>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</si>
  <si>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</si>
  <si>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</si>
  <si>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</si>
  <si>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</si>
  <si>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</si>
  <si>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</si>
  <si>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</si>
  <si>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</si>
  <si>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</si>
  <si>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</si>
  <si>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</si>
  <si>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</si>
  <si>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</si>
  <si>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</si>
  <si>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</si>
  <si>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</si>
  <si>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</si>
  <si>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</si>
  <si>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</si>
  <si>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</si>
  <si>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</si>
  <si>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</si>
  <si>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</si>
  <si>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</si>
  <si>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</si>
  <si>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</si>
  <si>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</si>
  <si>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</si>
  <si>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</si>
  <si>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</si>
  <si>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</si>
  <si>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</si>
  <si>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</si>
  <si>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</si>
  <si>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</si>
  <si>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</si>
  <si>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</si>
  <si>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</si>
  <si>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</si>
  <si>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</si>
  <si>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</si>
  <si>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</si>
  <si>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</si>
  <si>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</si>
  <si>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</si>
  <si>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</si>
  <si>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</si>
  <si>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</si>
  <si>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</si>
  <si>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</si>
  <si>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</si>
  <si>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</si>
  <si>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</si>
  <si>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</si>
  <si>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</si>
  <si>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</si>
  <si>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</si>
  <si>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</si>
  <si>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</si>
  <si>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</si>
  <si>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</si>
  <si>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</si>
  <si>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</si>
  <si>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</si>
  <si>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</si>
  <si>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</si>
  <si>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</si>
  <si>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</si>
  <si>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</si>
  <si>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</si>
  <si>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</si>
  <si>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</si>
  <si>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</si>
  <si>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</si>
  <si>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</si>
  <si>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</si>
  <si>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</si>
  <si>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</si>
  <si>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</si>
  <si>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</si>
  <si>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</si>
  <si>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</si>
  <si>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</si>
  <si>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</si>
  <si>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</si>
  <si>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</si>
  <si>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</si>
  <si>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</si>
  <si>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</si>
  <si>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</si>
  <si>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</si>
  <si>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</si>
  <si>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</si>
  <si>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</si>
  <si>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</si>
  <si>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</si>
  <si>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</si>
  <si>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</si>
  <si>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</si>
  <si>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</si>
  <si>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</si>
  <si>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</si>
  <si>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</si>
  <si>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</si>
  <si>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</si>
  <si>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</si>
  <si>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</si>
  <si>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</si>
  <si>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</si>
  <si>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</si>
  <si>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</si>
  <si>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</si>
  <si>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</si>
  <si>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</si>
  <si>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</si>
  <si>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</si>
  <si>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</si>
  <si>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</si>
  <si>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</si>
  <si>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</si>
  <si>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</si>
  <si>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</si>
  <si>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</si>
  <si>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</si>
  <si>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</si>
  <si>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</si>
  <si>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</si>
  <si>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</si>
  <si>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</si>
  <si>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</si>
  <si>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</si>
  <si>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</si>
  <si>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</si>
  <si>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</si>
  <si>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</si>
  <si>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</si>
  <si>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</si>
  <si>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</si>
  <si>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</si>
  <si>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</si>
  <si>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</si>
  <si>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</si>
  <si>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</si>
  <si>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</si>
  <si>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</si>
  <si>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</si>
  <si>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</si>
  <si>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</si>
  <si>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</si>
  <si>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</si>
  <si>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</si>
  <si>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</si>
  <si>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</si>
  <si>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</si>
  <si>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</si>
  <si>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</si>
  <si>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</si>
  <si>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</si>
  <si>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</si>
  <si>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</si>
  <si>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</si>
  <si>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</si>
  <si>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</si>
  <si>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</si>
  <si>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</si>
  <si>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</si>
  <si>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</si>
  <si>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</si>
  <si>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</si>
  <si>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</si>
  <si>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</si>
  <si>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</si>
  <si>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</si>
  <si>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</si>
  <si>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</si>
  <si>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</si>
  <si>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</si>
  <si>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</si>
  <si>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</si>
  <si>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</si>
  <si>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</si>
  <si>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</si>
  <si>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</si>
  <si>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</si>
  <si>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</si>
  <si>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</si>
  <si>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</si>
  <si>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</si>
  <si>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</si>
  <si>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</si>
  <si>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</si>
  <si>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</si>
  <si>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</si>
  <si>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</si>
  <si>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</si>
  <si>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</si>
  <si>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</si>
  <si>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</si>
  <si>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</si>
  <si>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</si>
  <si>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</si>
  <si>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</si>
  <si>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</si>
  <si>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</si>
  <si>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</si>
  <si>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</si>
  <si>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</si>
  <si>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</si>
  <si>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</si>
  <si>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</si>
  <si>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</si>
  <si>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</si>
  <si>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</si>
  <si>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</si>
  <si>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</si>
  <si>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</si>
  <si>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</si>
  <si>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</si>
  <si>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</si>
  <si>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</si>
  <si>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</si>
  <si>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</si>
  <si>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</si>
  <si>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</si>
  <si>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</si>
  <si>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</si>
  <si>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</si>
  <si>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</si>
  <si>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</si>
  <si>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</si>
  <si>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</si>
  <si>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</si>
  <si>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</si>
  <si>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</si>
  <si>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</si>
  <si>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</si>
  <si>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</si>
  <si>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</si>
  <si>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</si>
  <si>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</si>
  <si>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</si>
  <si>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</si>
  <si>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</si>
  <si>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</si>
  <si>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</si>
  <si>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</si>
  <si>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</si>
  <si>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</si>
  <si>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</si>
  <si>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</si>
  <si>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</si>
  <si>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</si>
  <si>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</si>
  <si>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</si>
  <si>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</si>
  <si>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</si>
  <si>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</si>
  <si>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</si>
  <si>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</si>
  <si>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</si>
  <si>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</si>
  <si>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</si>
  <si>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</si>
  <si>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</si>
  <si>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</si>
  <si>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</si>
  <si>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</si>
  <si>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</si>
  <si>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</si>
  <si>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</si>
  <si>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</si>
  <si>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</si>
  <si>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</si>
  <si>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</si>
  <si>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</si>
  <si>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</si>
  <si>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</si>
  <si>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</si>
  <si>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</si>
  <si>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</si>
  <si>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</si>
  <si>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</si>
  <si>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</si>
  <si>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</si>
  <si>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</si>
  <si>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</si>
  <si>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</si>
  <si>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</si>
  <si>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</si>
  <si>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</si>
  <si>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</si>
  <si>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</si>
  <si>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</si>
  <si>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</si>
  <si>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</si>
  <si>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</si>
  <si>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</si>
  <si>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</si>
  <si>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</si>
  <si>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</si>
  <si>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</si>
  <si>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</si>
  <si>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</si>
  <si>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</si>
  <si>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</si>
  <si>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</si>
  <si>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</si>
  <si>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</si>
  <si>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</si>
  <si>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</si>
  <si>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</si>
  <si>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</si>
  <si>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</si>
  <si>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</si>
  <si>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</si>
  <si>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</si>
  <si>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</si>
  <si>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</si>
  <si>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</si>
  <si>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</si>
  <si>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</si>
  <si>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</si>
  <si>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</si>
  <si>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</si>
  <si>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</si>
  <si>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</si>
  <si>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</si>
  <si>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</si>
  <si>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</si>
  <si>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</si>
  <si>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</si>
  <si>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</si>
  <si>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4.25</t>
  </si>
  <si>
    <t>▲ 2.50</t>
  </si>
  <si>
    <t>一般会計</t>
  </si>
  <si>
    <t>国民健康保険特別会計</t>
  </si>
  <si>
    <t>介護保険特別会計</t>
  </si>
  <si>
    <t>特定環境保全公共下水道特別会計</t>
  </si>
  <si>
    <t>簡易水道特別会計</t>
  </si>
  <si>
    <t>農業集落排水事業特別会計</t>
  </si>
  <si>
    <t>国民健康保険診療所特別会計</t>
  </si>
  <si>
    <t>後期高齢者医療特別会計</t>
  </si>
  <si>
    <t>その他会計（赤字）</t>
  </si>
  <si>
    <t>その他会計（黒字）</t>
  </si>
  <si>
    <t>八戸地域広域市町村圏事務組合</t>
    <rPh sb="0" eb="14">
      <t>ハチノヘチイキコウイキシチョウソンケンジムクミアイ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</si>
  <si>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</si>
  <si>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</si>
  <si>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</si>
  <si>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</si>
  <si>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</si>
  <si>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</si>
  <si>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14">
      <t>コウキコウレイシャイリョウコウイキレンゴウ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</si>
  <si>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</si>
  <si>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</si>
  <si>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新郷村ふるさと活性化公社</t>
    <rPh sb="0" eb="3">
      <t>シンゴウムラ</t>
    </rPh>
    <rPh sb="7" eb="10">
      <t>カッセイカ</t>
    </rPh>
    <rPh sb="10" eb="12">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</si>
  <si>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</si>
  <si>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</si>
  <si>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</si>
  <si>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</si>
  <si>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</si>
  <si>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</si>
  <si>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</si>
  <si>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</si>
  <si>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</si>
  <si>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</si>
  <si>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</si>
  <si>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</si>
  <si>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</si>
  <si>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</si>
  <si>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</si>
  <si>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</si>
  <si>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将来負担比率及び実質公債費比率ともに類似団体を上回っているが、ここ数年は減少傾向となっている。
実質公債費比率は、近年、村債の新規発行を抑制してきたため減少しているが、平成28年度は臨時財政対策債発行可能額の減少等の要因により上向きに転じているため、今後は村債の発行の抑制するなどし、財政の健全化を図る必要がある。</t>
    <phoneticPr fontId="5"/>
  </si>
  <si>
    <t>将来負担比率及び有形固定資産減価償却率は、類似団体と比べ高い傾向にある。
将来負担比率は、充当可能基金残高の増加等により減少傾向になっているところであるが、有形固定資産減価償却率は学校施設、公民館、庁舎、消防施設等の老朽化等により全国平均よりも高くなっている。
公共施設等総合管理計画に基づき、施設の維持管理を適切に進めていくとともに、適正な財政運営を行っていく。</t>
    <rPh sb="90" eb="92">
      <t>ガッコウ</t>
    </rPh>
    <rPh sb="92" eb="94">
      <t>シセツ</t>
    </rPh>
    <rPh sb="95" eb="98">
      <t>コウミンカン</t>
    </rPh>
    <rPh sb="99" eb="101">
      <t>チョウシャ</t>
    </rPh>
    <rPh sb="102" eb="104">
      <t>ショウボウ</t>
    </rPh>
    <rPh sb="104" eb="106">
      <t>シセツ</t>
    </rPh>
    <rPh sb="106" eb="10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</si>
</sst>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893E-4894-9016-E0E3E01F06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101892</c:v>
                </c:pt>
                <c:pt idx="1">
                  <c:v>169391</c:v>
                </c:pt>
                <c:pt idx="2">
                  <c:v>117938</c:v>
                </c:pt>
                <c:pt idx="3">
                  <c:v>224945</c:v>
                </c:pt>
                <c:pt idx="4">
                  <c:v>151475</c:v>
                </c:pt>
              </c:numCache>
            </c:numRef>
          </c:val>
          <c:smooth val="0"/>
          <c:extLst>
            <c:ext xmlns:c16="http://schemas.microsoft.com/office/drawing/2014/chart" uri="{C3380CC4-5D6E-409C-BE32-E72D297353CC}">
              <c16:uniqueId val="{00000001-893E-4894-9016-E0E3E01F061A}"/>
            </c:ext>
          </c:extLst>
        </c:ser>
        <c:dLbls>
          <c:showLegendKey val="0"/>
          <c:showVal val="0"/>
          <c:showCatName val="0"/>
          <c:showSerName val="0"/>
          <c:showPercent val="0"/>
          <c:showBubbleSize val="0"/>
        </c:dLbls>
        <c:marker val="1"/>
        <c:smooth val="0"/>
        <c:axId val="93604480"/>
        <c:axId val="93610752"/>
      </c:lineChart>
      <c:catAx>
        <c:axId val="9360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10752"/>
        <c:crosses val="autoZero"/>
        <c:auto val="1"/>
        <c:lblAlgn val="ctr"/>
        <c:lblOffset val="100"/>
        <c:tickLblSkip val="1"/>
        <c:tickMarkSkip val="1"/>
        <c:noMultiLvlLbl val="0"/>
      </c:catAx>
      <c:valAx>
        <c:axId val="936107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0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6.91</c:v>
                </c:pt>
                <c:pt idx="1">
                  <c:v>9.07</c:v>
                </c:pt>
                <c:pt idx="2">
                  <c:v>8.25</c:v>
                </c:pt>
                <c:pt idx="3">
                  <c:v>8.9700000000000006</c:v>
                </c:pt>
                <c:pt idx="4">
                  <c:v>9.2200000000000006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7.57</c:v>
                </c:pt>
                <c:pt idx="1">
                  <c:v>11.6</c:v>
                </c:pt>
                <c:pt idx="2">
                  <c:v>11.61</c:v>
                </c:pt>
                <c:pt idx="3">
                  <c:v>16.399999999999999</c:v>
                </c:pt>
                <c:pt idx="4">
                  <c:v>18.41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897728"/>
        <c:axId val="10390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0.67</c:v>
                </c:pt>
                <c:pt idx="1">
                  <c:v>2.64</c:v>
                </c:pt>
                <c:pt idx="2">
                  <c:v>-4.25</c:v>
                </c:pt>
                <c:pt idx="3">
                  <c:v>3.4</c:v>
                </c:pt>
                <c:pt idx="4">
                  <c:v>-2.5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897728"/>
        <c:axId val="103908096"/>
      </c:lineChart>
      <c:catAx>
        <c:axId val="10389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908096"/>
        <c:crosses val="autoZero"/>
        <c:auto val="1"/>
        <c:lblAlgn val="ctr"/>
        <c:lblOffset val="100"/>
        <c:tickLblSkip val="1"/>
        <c:tickMarkSkip val="1"/>
        <c:noMultiLvlLbl val="0"/>
      </c:catAx>
      <c:valAx>
        <c:axId val="10390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9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0.49</c:v>
                </c:pt>
                <c:pt idx="4">
                  <c:v>#N/A</c:v>
                </c:pt>
                <c:pt idx="5">
                  <c:v>0.24</c:v>
                </c:pt>
                <c:pt idx="6">
                  <c:v>#N/A</c:v>
                </c:pt>
                <c:pt idx="7">
                  <c:v>0.16</c:v>
                </c:pt>
                <c:pt idx="8">
                  <c:v>#N/A</c:v>
                </c:pt>
                <c:pt idx="9">
                  <c:v>0.35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1.17</c:v>
                </c:pt>
                <c:pt idx="2">
                  <c:v>#N/A</c:v>
                </c:pt>
                <c:pt idx="3">
                  <c:v>0.06</c:v>
                </c:pt>
                <c:pt idx="4">
                  <c:v>#N/A</c:v>
                </c:pt>
                <c:pt idx="5">
                  <c:v>1.4</c:v>
                </c:pt>
                <c:pt idx="6">
                  <c:v>#N/A</c:v>
                </c:pt>
                <c:pt idx="7">
                  <c:v>1.75</c:v>
                </c:pt>
                <c:pt idx="8">
                  <c:v>#N/A</c:v>
                </c:pt>
                <c:pt idx="9">
                  <c:v>1.32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c:v>
                </c:pt>
                <c:pt idx="2">
                  <c:v>#N/A</c:v>
                </c:pt>
                <c:pt idx="3">
                  <c:v>9.07</c:v>
                </c:pt>
                <c:pt idx="4">
                  <c:v>#N/A</c:v>
                </c:pt>
                <c:pt idx="5">
                  <c:v>8.24</c:v>
                </c:pt>
                <c:pt idx="6">
                  <c:v>#N/A</c:v>
                </c:pt>
                <c:pt idx="7">
                  <c:v>8.9700000000000006</c:v>
                </c:pt>
                <c:pt idx="8">
                  <c:v>#N/A</c:v>
                </c:pt>
                <c:pt idx="9">
                  <c:v>9.2200000000000006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690624"/>
        <c:axId val="103692160"/>
      </c:barChart>
      <c:catAx>
        <c:axId val="1036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692160"/>
        <c:crosses val="autoZero"/>
        <c:auto val="1"/>
        <c:lblAlgn val="ctr"/>
        <c:lblOffset val="100"/>
        <c:tickLblSkip val="1"/>
        <c:tickMarkSkip val="1"/>
        <c:noMultiLvlLbl val="0"/>
      </c:catAx>
      <c:valAx>
        <c:axId val="10369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9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340</c:v>
                </c:pt>
                <c:pt idx="5">
                  <c:v>341</c:v>
                </c:pt>
                <c:pt idx="8">
                  <c:v>308</c:v>
                </c:pt>
                <c:pt idx="11">
                  <c:v>301</c:v>
                </c:pt>
                <c:pt idx="14">
                  <c:v>290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3</c:v>
                </c:pt>
                <c:pt idx="6">
                  <c:v>3</c:v>
                </c:pt>
                <c:pt idx="9">
                  <c:v>3</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c:v>
                </c:pt>
                <c:pt idx="3">
                  <c:v>91</c:v>
                </c:pt>
                <c:pt idx="6">
                  <c:v>84</c:v>
                </c:pt>
                <c:pt idx="9">
                  <c:v>102</c:v>
                </c:pt>
                <c:pt idx="12">
                  <c:v>103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409</c:v>
                </c:pt>
                <c:pt idx="3">
                  <c:v>380</c:v>
                </c:pt>
                <c:pt idx="6">
                  <c:v>350</c:v>
                </c:pt>
                <c:pt idx="9">
                  <c:v>331</c:v>
                </c:pt>
                <c:pt idx="12">
                  <c:v>323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4864384"/>
        <c:axId val="8486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167</c:v>
                </c:pt>
                <c:pt idx="2">
                  <c:v>#N/A</c:v>
                </c:pt>
                <c:pt idx="3">
                  <c:v>#N/A</c:v>
                </c:pt>
                <c:pt idx="4">
                  <c:v>133</c:v>
                </c:pt>
                <c:pt idx="5">
                  <c:v>#N/A</c:v>
                </c:pt>
                <c:pt idx="6">
                  <c:v>#N/A</c:v>
                </c:pt>
                <c:pt idx="7">
                  <c:v>129</c:v>
                </c:pt>
                <c:pt idx="8">
                  <c:v>#N/A</c:v>
                </c:pt>
                <c:pt idx="9">
                  <c:v>#N/A</c:v>
                </c:pt>
                <c:pt idx="10">
                  <c:v>135</c:v>
                </c:pt>
                <c:pt idx="11">
                  <c:v>#N/A</c:v>
                </c:pt>
                <c:pt idx="12">
                  <c:v>#N/A</c:v>
                </c:pt>
                <c:pt idx="13">
                  <c:v>139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4864384"/>
        <c:axId val="84866560"/>
      </c:lineChart>
      <c:catAx>
        <c:axId val="848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866560"/>
        <c:crosses val="autoZero"/>
        <c:auto val="1"/>
        <c:lblAlgn val="ctr"/>
        <c:lblOffset val="100"/>
        <c:tickLblSkip val="1"/>
        <c:tickMarkSkip val="1"/>
        <c:noMultiLvlLbl val="0"/>
      </c:catAx>
      <c:valAx>
        <c:axId val="848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2943</c:v>
                </c:pt>
                <c:pt idx="5">
                  <c:v>2853</c:v>
                </c:pt>
                <c:pt idx="8">
                  <c:v>2763</c:v>
                </c:pt>
                <c:pt idx="11">
                  <c:v>2867</c:v>
                </c:pt>
                <c:pt idx="14">
                  <c:v>2863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647</c:v>
                </c:pt>
                <c:pt idx="5">
                  <c:v>773</c:v>
                </c:pt>
                <c:pt idx="8">
                  <c:v>822</c:v>
                </c:pt>
                <c:pt idx="11">
                  <c:v>969</c:v>
                </c:pt>
                <c:pt idx="14">
                  <c:v>1008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775</c:v>
                </c:pt>
                <c:pt idx="3">
                  <c:v>734</c:v>
                </c:pt>
                <c:pt idx="6">
                  <c:v>665</c:v>
                </c:pt>
                <c:pt idx="9">
                  <c:v>611</c:v>
                </c:pt>
                <c:pt idx="12">
                  <c:v>488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c:v>
                </c:pt>
                <c:pt idx="3">
                  <c:v>28</c:v>
                </c:pt>
                <c:pt idx="6">
                  <c:v>30</c:v>
                </c:pt>
                <c:pt idx="9">
                  <c:v>50</c:v>
                </c:pt>
                <c:pt idx="12">
                  <c:v>48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1377</c:v>
                </c:pt>
                <c:pt idx="3">
                  <c:v>1219</c:v>
                </c:pt>
                <c:pt idx="6">
                  <c:v>1056</c:v>
                </c:pt>
                <c:pt idx="9">
                  <c:v>1115</c:v>
                </c:pt>
                <c:pt idx="12">
                  <c:v>1150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2766</c:v>
                </c:pt>
                <c:pt idx="3">
                  <c:v>2678</c:v>
                </c:pt>
                <c:pt idx="6">
                  <c:v>2524</c:v>
                </c:pt>
                <c:pt idx="9">
                  <c:v>2600</c:v>
                </c:pt>
                <c:pt idx="12">
                  <c:v>2556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604224"/>
        <c:axId val="10360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1360</c:v>
                </c:pt>
                <c:pt idx="2">
                  <c:v>#N/A</c:v>
                </c:pt>
                <c:pt idx="3">
                  <c:v>#N/A</c:v>
                </c:pt>
                <c:pt idx="4">
                  <c:v>1033</c:v>
                </c:pt>
                <c:pt idx="5">
                  <c:v>#N/A</c:v>
                </c:pt>
                <c:pt idx="6">
                  <c:v>#N/A</c:v>
                </c:pt>
                <c:pt idx="7">
                  <c:v>690</c:v>
                </c:pt>
                <c:pt idx="8">
                  <c:v>#N/A</c:v>
                </c:pt>
                <c:pt idx="9">
                  <c:v>#N/A</c:v>
                </c:pt>
                <c:pt idx="10">
                  <c:v>540</c:v>
                </c:pt>
                <c:pt idx="11">
                  <c:v>#N/A</c:v>
                </c:pt>
                <c:pt idx="12">
                  <c:v>#N/A</c:v>
                </c:pt>
                <c:pt idx="13">
                  <c:v>370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604224"/>
        <c:axId val="103606144"/>
      </c:lineChart>
      <c:catAx>
        <c:axId val="1036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606144"/>
        <c:crosses val="autoZero"/>
        <c:auto val="1"/>
        <c:lblAlgn val="ctr"/>
        <c:lblOffset val="100"/>
        <c:tickLblSkip val="1"/>
        <c:tickMarkSkip val="1"/>
        <c:noMultiLvlLbl val="0"/>
      </c:catAx>
      <c:valAx>
        <c:axId val="10360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0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{1237C6C7-DF24-45E0-9B59-8A2C18BFCCF5}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{6F16C5A3-ED7E-40D5-8FF3-1957C10F0563}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{BE1FA1F5-2F8B-4DFF-8740-5B31E97A09A5}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{CCD593FF-53CA-4295-87F4-DB482A929264}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{B1EB09E7-1EA5-4798-9D55-E1B6C8C2B46A}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58.7</c:v>
                </c:pt>
              </c:numCache>
            </c:numRef>
          </c:xVal>
          <c:yVal>
            <c:numRef>
              <c:f>公会計指標分析・財政指標組合せ分析表!$K$51:$O$51</c:f>
              <c:numCache>
                <c:formatCode>#,##0.0;"▲ "#,##0.0</c:formatCode>
                <c:ptCount val="5"/>
                <c:pt idx="3">
                  <c:v>31.8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{9D58F043-CBDF-46BD-B8BE-273E1242EFF5}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{B3613ABF-D794-482B-BFFB-269E831D9E1F}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{E11FDAAC-2CDB-45CE-A41F-D75763609BD2}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{13D9471C-7627-4654-9224-FA5F6A5B276F}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{8E817145-3A64-4934-8119-A7CDA986F830}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4811904"/>
        <c:axId val="104818176"/>
      </c:scatterChart>
      <c:valAx>
        <c:axId val="104811904"/>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18176"/>
        <c:crosses val="autoZero"/>
        <c:crossBetween val="midCat"/>
      </c:valAx>
      <c:valAx>
        <c:axId val="104818176"/>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811904"/>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{DFC7FFF2-D947-4A99-85A3-3905AD0E4C65}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{137BAF9B-21EE-4CE0-AE45-1033C1793D5E}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{0D57EDEF-5928-4705-A4F1-6C443F7109B3}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{F1818A16-B3C0-416F-9BCA-CD82A8A7CEC1}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{283D9FB5-F878-4484-992E-110175D3AF00}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11.4</c:v>
                </c:pt>
                <c:pt idx="2">
                  <c:v>8.6</c:v>
                </c:pt>
                <c:pt idx="3">
                  <c:v>8.4</c:v>
                </c:pt>
                <c:pt idx="4">
                  <c:v>8.6</c:v>
                </c:pt>
              </c:numCache>
            </c:numRef>
          </c:xVal>
          <c:yVal>
            <c:numRef>
              <c:f>公会計指標分析・財政指標組合せ分析表!$K$73:$O$73</c:f>
              <c:numCache>
                <c:formatCode>#,##0.0;"▲ "#,##0.0</c:formatCode>
                <c:ptCount val="5"/>
                <c:pt idx="0">
                  <c:v>80.2</c:v>
                </c:pt>
                <c:pt idx="1">
                  <c:v>61.3</c:v>
                </c:pt>
                <c:pt idx="2">
                  <c:v>42.8</c:v>
                </c:pt>
                <c:pt idx="3">
                  <c:v>31.8</c:v>
                </c:pt>
                <c:pt idx="4">
                  <c:v>22.3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{7C68E0DC-9DD5-4E2B-9A57-075D8C287C8B}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{D645DE6A-B182-41AC-96B8-5E602280091E}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{B2CB60BA-2F99-4B14-BD09-6ACDD0A90DAC}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{5F0E421E-9C37-442E-A9F6-05D852CED6EA}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{F76A8646-6C90-4488-BCDB-7310BAA36858}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4934784"/>
        <c:axId val="104936960"/>
      </c:scatterChart>
      <c:valAx>
        <c:axId val="104934784"/>
        <c:scaling>
          <c:orientation val="minMax"/>
          <c:max val="1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936960"/>
        <c:crosses val="autoZero"/>
        <c:crossBetween val="midCat"/>
      </c:valAx>
      <c:valAx>
        <c:axId val="104936960"/>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93478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実質公債費比率は早期健全化基準</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％に対して</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％であり、対前年度比</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％の悪化がみられた。算入公債費等</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百万円の減が主な要因である。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一般会計における過疎債の起債額が増加傾向にあり、今後の元利償還金の増が懸念されるところである。また、公営企業会計においても下水道の長寿命化事業や簡易水道の統合事業にかかる地方債の借入が続いており、これら元利償還金に対する繰入金の増が見込ま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こうしたことから、今後はより一層の事業見直しと地方債の発行抑制、公営企業会計の経営改革を進め、財政の健全化を維持していきたい。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将来負担比率は早期健全化基準</a:t>
          </a:r>
          <a:r>
            <a:rPr kumimoji="1" lang="en-US" altLang="ja-JP" sz="1200" baseline="0">
              <a:latin typeface="ＭＳ ゴシック" pitchFamily="49" charset="-128"/>
              <a:ea typeface="ＭＳ ゴシック" pitchFamily="49" charset="-128"/>
            </a:rPr>
            <a:t>350</a:t>
          </a:r>
          <a:r>
            <a:rPr kumimoji="1" lang="ja-JP" altLang="en-US" sz="1200" baseline="0">
              <a:latin typeface="ＭＳ ゴシック" pitchFamily="49" charset="-128"/>
              <a:ea typeface="ＭＳ ゴシック" pitchFamily="49" charset="-128"/>
            </a:rPr>
            <a:t>％に対して</a:t>
          </a:r>
          <a:r>
            <a:rPr kumimoji="1" lang="en-US" altLang="ja-JP" sz="1200" baseline="0">
              <a:latin typeface="ＭＳ ゴシック" pitchFamily="49" charset="-128"/>
              <a:ea typeface="ＭＳ ゴシック" pitchFamily="49" charset="-128"/>
            </a:rPr>
            <a:t>22.3</a:t>
          </a:r>
          <a:r>
            <a:rPr kumimoji="1" lang="ja-JP" altLang="en-US" sz="1200" baseline="0">
              <a:latin typeface="ＭＳ ゴシック" pitchFamily="49" charset="-128"/>
              <a:ea typeface="ＭＳ ゴシック" pitchFamily="49" charset="-128"/>
            </a:rPr>
            <a:t>％であり、対前年度比</a:t>
          </a:r>
          <a:r>
            <a:rPr kumimoji="1" lang="en-US" altLang="ja-JP" sz="1200" baseline="0">
              <a:latin typeface="ＭＳ ゴシック" pitchFamily="49" charset="-128"/>
              <a:ea typeface="ＭＳ ゴシック" pitchFamily="49" charset="-128"/>
            </a:rPr>
            <a:t>9.5</a:t>
          </a:r>
          <a:r>
            <a:rPr kumimoji="1" lang="ja-JP" altLang="en-US" sz="1200" baseline="0">
              <a:latin typeface="ＭＳ ゴシック" pitchFamily="49" charset="-128"/>
              <a:ea typeface="ＭＳ ゴシック" pitchFamily="49" charset="-128"/>
            </a:rPr>
            <a:t>％の改善が図られた。一般会計等に係る地方債の現在高</a:t>
          </a:r>
          <a:r>
            <a:rPr kumimoji="1" lang="en-US" altLang="ja-JP" sz="1200" baseline="0">
              <a:latin typeface="ＭＳ ゴシック" pitchFamily="49" charset="-128"/>
              <a:ea typeface="ＭＳ ゴシック" pitchFamily="49" charset="-128"/>
            </a:rPr>
            <a:t>44</a:t>
          </a:r>
          <a:r>
            <a:rPr kumimoji="1" lang="ja-JP" altLang="en-US" sz="1200" baseline="0">
              <a:latin typeface="ＭＳ ゴシック" pitchFamily="49" charset="-128"/>
              <a:ea typeface="ＭＳ ゴシック" pitchFamily="49" charset="-128"/>
            </a:rPr>
            <a:t>百万円の減、退職手当負担見込額</a:t>
          </a:r>
          <a:r>
            <a:rPr kumimoji="1" lang="en-US" altLang="ja-JP" sz="1200" baseline="0">
              <a:latin typeface="ＭＳ ゴシック" pitchFamily="49" charset="-128"/>
              <a:ea typeface="ＭＳ ゴシック" pitchFamily="49" charset="-128"/>
            </a:rPr>
            <a:t>123</a:t>
          </a:r>
          <a:r>
            <a:rPr kumimoji="1" lang="ja-JP" altLang="en-US" sz="1200" baseline="0">
              <a:latin typeface="ＭＳ ゴシック" pitchFamily="49" charset="-128"/>
              <a:ea typeface="ＭＳ ゴシック" pitchFamily="49" charset="-128"/>
            </a:rPr>
            <a:t>百万円の減、充当可能基金</a:t>
          </a:r>
          <a:r>
            <a:rPr kumimoji="1" lang="en-US" altLang="ja-JP" sz="1200" baseline="0">
              <a:latin typeface="ＭＳ ゴシック" pitchFamily="49" charset="-128"/>
              <a:ea typeface="ＭＳ ゴシック" pitchFamily="49" charset="-128"/>
            </a:rPr>
            <a:t>39</a:t>
          </a:r>
          <a:r>
            <a:rPr kumimoji="1" lang="ja-JP" altLang="en-US" sz="1200" baseline="0">
              <a:latin typeface="ＭＳ ゴシック" pitchFamily="49" charset="-128"/>
              <a:ea typeface="ＭＳ ゴシック" pitchFamily="49" charset="-128"/>
            </a:rPr>
            <a:t>百万円の増などが主な要因となっている。</a:t>
          </a:r>
          <a:endParaRPr kumimoji="1" lang="en-US" altLang="ja-JP" sz="1200" baseline="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ここ数年は道路改良事業や中山間地域総合整備事業等にかかる過疎債が増加しており、地方債現在高の推移はほぼ横ばい状態である。公営企業会計においても簡易水道の統合事業や下水道の長寿命化事業にかかる起債が増加しており、繰入額の増加に繋が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公共施設の老朽化に伴い、今後も多くの改修事業等が控えているため、より一層の事業見直しと地方債発行の抑制、公営企業会計の経営改革を進めていく必要がある。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有形固定資産減価償却率は、類似団体平均及び全国平均を上回っている。道路や</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は全国平均よりも低くなっているものの、</a:t>
          </a:r>
          <a:r>
            <a:rPr kumimoji="1" lang="ja-JP" altLang="en-US" sz="1100">
              <a:solidFill>
                <a:schemeClr val="dk1"/>
              </a:solidFill>
              <a:effectLst/>
              <a:latin typeface="+mn-lt"/>
              <a:ea typeface="+mn-ea"/>
              <a:cs typeface="+mn-cs"/>
            </a:rPr>
            <a:t>築４０年以上経過している役場庁舎や築２５年が経過している学校施設や公民館等の老朽化</a:t>
          </a:r>
          <a:r>
            <a:rPr kumimoji="1" lang="ja-JP" altLang="ja-JP" sz="1100">
              <a:solidFill>
                <a:schemeClr val="dk1"/>
              </a:solidFill>
              <a:effectLst/>
              <a:latin typeface="+mn-lt"/>
              <a:ea typeface="+mn-ea"/>
              <a:cs typeface="+mn-cs"/>
            </a:rPr>
            <a:t>により、有形固定資産減価償却率は全国平均を大きく上回り、施設全体の有形固定資産減価償却率を押し上げる要因となっている。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年度に公共施設等総合管理計画を策定しているため、今後は計画に基づ</a:t>
          </a:r>
          <a:r>
            <a:rPr kumimoji="1" lang="ja-JP" altLang="en-US" sz="1100">
              <a:solidFill>
                <a:schemeClr val="dk1"/>
              </a:solidFill>
              <a:effectLst/>
              <a:latin typeface="+mn-lt"/>
              <a:ea typeface="+mn-ea"/>
              <a:cs typeface="+mn-cs"/>
            </a:rPr>
            <a:t>いた個別施設計画等を作成し、</a:t>
          </a:r>
          <a:r>
            <a:rPr kumimoji="1" lang="ja-JP" altLang="ja-JP" sz="1100">
              <a:solidFill>
                <a:schemeClr val="dk1"/>
              </a:solidFill>
              <a:effectLst/>
              <a:latin typeface="+mn-lt"/>
              <a:ea typeface="+mn-ea"/>
              <a:cs typeface="+mn-cs"/>
            </a:rPr>
            <a:t>施設の維持管理を適切に行う必要がある。</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150707</xdr:rowOff>
    </xdr:from>
    <xdr:to>
      <xdr:col>3</xdr:col>
      <xdr:colOff>511175</xdr:colOff>
      <xdr:row>31</xdr:row>
      <xdr:rowOff>80857</xdr:rowOff>
    </xdr:to>
    <xdr:sp macro="" textlink="">
      <xdr:nvSpPr>
        <xdr:cNvPr id="77" name="円/楕円 76"/>
        <xdr:cNvSpPr/>
      </xdr:nvSpPr>
      <xdr:spPr>
        <a:xfrm>
          <a:off x="4000500" y="5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8" name="n_1aveValue有形固定資産減価償却率"/>
        <xdr:cNvSpPr txBox="1"/>
      </xdr:nvSpPr>
      <xdr:spPr>
        <a:xfrm>
          <a:off x="3836043" y="571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97384</xdr:rowOff>
    </xdr:from>
    <xdr:ext cx="405111" cy="259045"/>
    <xdr:sp macro="" textlink="">
      <xdr:nvSpPr>
        <xdr:cNvPr id="79" name="n_1mainValue有形固定資産減価償却率"/>
        <xdr:cNvSpPr txBox="1"/>
      </xdr:nvSpPr>
      <xdr:spPr>
        <a:xfrm>
          <a:off x="3836043" y="5069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67310</xdr:rowOff>
    </xdr:from>
    <xdr:to>
      <xdr:col>5</xdr:col>
      <xdr:colOff>409575</xdr:colOff>
      <xdr:row>41</xdr:row>
      <xdr:rowOff>168910</xdr:rowOff>
    </xdr:to>
    <xdr:sp macro="" textlink="">
      <xdr:nvSpPr>
        <xdr:cNvPr id="70" name="円/楕円 69"/>
        <xdr:cNvSpPr/>
      </xdr:nvSpPr>
      <xdr:spPr>
        <a:xfrm>
          <a:off x="3746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160037</xdr:rowOff>
    </xdr:from>
    <xdr:ext cx="405111" cy="259045"/>
    <xdr:sp macro="" textlink="">
      <xdr:nvSpPr>
        <xdr:cNvPr id="72" name="n_1mainValue【道路】&#10;有形固定資産減価償却率"/>
        <xdr:cNvSpPr txBox="1"/>
      </xdr:nvSpPr>
      <xdr:spPr>
        <a:xfrm>
          <a:off x="3582043"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28636</xdr:rowOff>
    </xdr:from>
    <xdr:to>
      <xdr:col>14</xdr:col>
      <xdr:colOff>79375</xdr:colOff>
      <xdr:row>41</xdr:row>
      <xdr:rowOff>130236</xdr:rowOff>
    </xdr:to>
    <xdr:sp macro="" textlink="">
      <xdr:nvSpPr>
        <xdr:cNvPr id="109" name="円/楕円 108"/>
        <xdr:cNvSpPr/>
      </xdr:nvSpPr>
      <xdr:spPr>
        <a:xfrm>
          <a:off x="9588500" y="70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121363</xdr:rowOff>
    </xdr:from>
    <xdr:ext cx="534377" cy="259045"/>
    <xdr:sp macro="" textlink="">
      <xdr:nvSpPr>
        <xdr:cNvPr id="111" name="n_1mainValue【道路】&#10;一人当たり延長"/>
        <xdr:cNvSpPr txBox="1"/>
      </xdr:nvSpPr>
      <xdr:spPr>
        <a:xfrm>
          <a:off x="9359410" y="71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6" name="直線コネクタ 135"/>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7"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8" name="直線コネクタ 137"/>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41"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2" name="フローチャート : 判断 141"/>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3" name="フローチャート : 判断 142"/>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113030</xdr:rowOff>
    </xdr:from>
    <xdr:to>
      <xdr:col>5</xdr:col>
      <xdr:colOff>409575</xdr:colOff>
      <xdr:row>64</xdr:row>
      <xdr:rowOff>43180</xdr:rowOff>
    </xdr:to>
    <xdr:sp macro="" textlink="">
      <xdr:nvSpPr>
        <xdr:cNvPr id="149" name="円/楕円 148"/>
        <xdr:cNvSpPr/>
      </xdr:nvSpPr>
      <xdr:spPr>
        <a:xfrm>
          <a:off x="3746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50"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34307</xdr:rowOff>
    </xdr:from>
    <xdr:ext cx="405111" cy="259045"/>
    <xdr:sp macro="" textlink="">
      <xdr:nvSpPr>
        <xdr:cNvPr id="151" name="n_1mainValue【橋りょう・トンネル】&#10;有形固定資産減価償却率"/>
        <xdr:cNvSpPr txBox="1"/>
      </xdr:nvSpPr>
      <xdr:spPr>
        <a:xfrm>
          <a:off x="3582043"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121494</xdr:rowOff>
    </xdr:from>
    <xdr:to>
      <xdr:col>14</xdr:col>
      <xdr:colOff>79375</xdr:colOff>
      <xdr:row>62</xdr:row>
      <xdr:rowOff>51644</xdr:rowOff>
    </xdr:to>
    <xdr:sp macro="" textlink="">
      <xdr:nvSpPr>
        <xdr:cNvPr id="188" name="円/楕円 187"/>
        <xdr:cNvSpPr/>
      </xdr:nvSpPr>
      <xdr:spPr>
        <a:xfrm>
          <a:off x="9588500" y="105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9"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42771</xdr:rowOff>
    </xdr:from>
    <xdr:ext cx="599010" cy="259045"/>
    <xdr:sp macro="" textlink="">
      <xdr:nvSpPr>
        <xdr:cNvPr id="190" name="n_1mainValue【橋りょう・トンネル】&#10;一人当たり有形固定資産（償却資産）額"/>
        <xdr:cNvSpPr txBox="1"/>
      </xdr:nvSpPr>
      <xdr:spPr>
        <a:xfrm>
          <a:off x="9327094" y="1067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138176</xdr:rowOff>
    </xdr:from>
    <xdr:to>
      <xdr:col>5</xdr:col>
      <xdr:colOff>409575</xdr:colOff>
      <xdr:row>80</xdr:row>
      <xdr:rowOff>68326</xdr:rowOff>
    </xdr:to>
    <xdr:sp macro="" textlink="">
      <xdr:nvSpPr>
        <xdr:cNvPr id="226" name="円/楕円 225"/>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7"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84853</xdr:rowOff>
    </xdr:from>
    <xdr:ext cx="405111" cy="259045"/>
    <xdr:sp macro="" textlink="">
      <xdr:nvSpPr>
        <xdr:cNvPr id="228" name="n_1mainValue【公営住宅】&#10;有形固定資産減価償却率"/>
        <xdr:cNvSpPr txBox="1"/>
      </xdr:nvSpPr>
      <xdr:spPr>
        <a:xfrm>
          <a:off x="3582043"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8" name="テキスト ボックス 247"/>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0" name="テキスト ボックス 24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4" name="直線コネクタ 253"/>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5"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6" name="直線コネクタ 255"/>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7"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8" name="直線コネクタ 257"/>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9"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60" name="フローチャート : 判断 259"/>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61" name="フローチャート : 判断 260"/>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44994</xdr:rowOff>
    </xdr:from>
    <xdr:to>
      <xdr:col>14</xdr:col>
      <xdr:colOff>79375</xdr:colOff>
      <xdr:row>86</xdr:row>
      <xdr:rowOff>146594</xdr:rowOff>
    </xdr:to>
    <xdr:sp macro="" textlink="">
      <xdr:nvSpPr>
        <xdr:cNvPr id="267" name="円/楕円 266"/>
        <xdr:cNvSpPr/>
      </xdr:nvSpPr>
      <xdr:spPr>
        <a:xfrm>
          <a:off x="95885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8"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137721</xdr:rowOff>
    </xdr:from>
    <xdr:ext cx="469744" cy="259045"/>
    <xdr:sp macro="" textlink="">
      <xdr:nvSpPr>
        <xdr:cNvPr id="269" name="n_1mainValue【公営住宅】&#10;一人当たり面積"/>
        <xdr:cNvSpPr txBox="1"/>
      </xdr:nvSpPr>
      <xdr:spPr>
        <a:xfrm>
          <a:off x="9391727" y="148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1" name="直線コネクタ 310"/>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2"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3" name="直線コネクタ 312"/>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5" name="直線コネクタ 31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6"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7" name="フローチャート : 判断 3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8" name="フローチャート : 判断 317"/>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85816</xdr:rowOff>
    </xdr:from>
    <xdr:to>
      <xdr:col>22</xdr:col>
      <xdr:colOff>415925</xdr:colOff>
      <xdr:row>41</xdr:row>
      <xdr:rowOff>15966</xdr:rowOff>
    </xdr:to>
    <xdr:sp macro="" textlink="">
      <xdr:nvSpPr>
        <xdr:cNvPr id="324" name="円/楕円 323"/>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5"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7093</xdr:rowOff>
    </xdr:from>
    <xdr:ext cx="405111" cy="259045"/>
    <xdr:sp macro="" textlink="">
      <xdr:nvSpPr>
        <xdr:cNvPr id="326" name="n_1mainValue【認定こども園・幼稚園・保育所】&#10;有形固定資産減価償却率"/>
        <xdr:cNvSpPr txBox="1"/>
      </xdr:nvSpPr>
      <xdr:spPr>
        <a:xfrm>
          <a:off x="15266043"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8" name="テキスト ボックス 3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0" name="テキスト ボックス 33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2" name="テキスト ボックス 34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4" name="テキスト ボックス 34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6" name="テキスト ボックス 34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8" name="直線コネクタ 34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0" name="直線コネクタ 34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2" name="直線コネクタ 35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3"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4" name="フローチャート : 判断 35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5" name="フローチャート : 判断 35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63805</xdr:rowOff>
    </xdr:from>
    <xdr:to>
      <xdr:col>31</xdr:col>
      <xdr:colOff>85725</xdr:colOff>
      <xdr:row>41</xdr:row>
      <xdr:rowOff>165405</xdr:rowOff>
    </xdr:to>
    <xdr:sp macro="" textlink="">
      <xdr:nvSpPr>
        <xdr:cNvPr id="361" name="円/楕円 360"/>
        <xdr:cNvSpPr/>
      </xdr:nvSpPr>
      <xdr:spPr>
        <a:xfrm>
          <a:off x="21272500" y="70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2"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10482</xdr:rowOff>
    </xdr:from>
    <xdr:ext cx="469744" cy="259045"/>
    <xdr:sp macro="" textlink="">
      <xdr:nvSpPr>
        <xdr:cNvPr id="363" name="n_1mainValue【認定こども園・幼稚園・保育所】&#10;一人当たり面積"/>
        <xdr:cNvSpPr txBox="1"/>
      </xdr:nvSpPr>
      <xdr:spPr>
        <a:xfrm>
          <a:off x="21075727" y="686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8" name="直線コネクタ 387"/>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9"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0" name="直線コネクタ 389"/>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1"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2" name="直線コネクタ 39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3"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4" name="フローチャート : 判断 393"/>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5" name="フローチャート : 判断 394"/>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2540</xdr:rowOff>
    </xdr:from>
    <xdr:to>
      <xdr:col>22</xdr:col>
      <xdr:colOff>415925</xdr:colOff>
      <xdr:row>57</xdr:row>
      <xdr:rowOff>104140</xdr:rowOff>
    </xdr:to>
    <xdr:sp macro="" textlink="">
      <xdr:nvSpPr>
        <xdr:cNvPr id="401" name="円/楕円 400"/>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2"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120667</xdr:rowOff>
    </xdr:from>
    <xdr:ext cx="405111" cy="259045"/>
    <xdr:sp macro="" textlink="">
      <xdr:nvSpPr>
        <xdr:cNvPr id="403" name="n_1mainValue【学校施設】&#10;有形固定資産減価償却率"/>
        <xdr:cNvSpPr txBox="1"/>
      </xdr:nvSpPr>
      <xdr:spPr>
        <a:xfrm>
          <a:off x="15266043"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9" name="テキスト ボックス 41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1" name="テキスト ボックス 42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3" name="テキスト ボックス 42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5" name="テキスト ボックス 42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7" name="直線コネクタ 426"/>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8"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9" name="直線コネクタ 42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0"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1" name="直線コネクタ 430"/>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2"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3" name="フローチャート : 判断 432"/>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4" name="フローチャート : 判断 433"/>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160655</xdr:rowOff>
    </xdr:from>
    <xdr:to>
      <xdr:col>31</xdr:col>
      <xdr:colOff>85725</xdr:colOff>
      <xdr:row>62</xdr:row>
      <xdr:rowOff>90805</xdr:rowOff>
    </xdr:to>
    <xdr:sp macro="" textlink="">
      <xdr:nvSpPr>
        <xdr:cNvPr id="440" name="円/楕円 439"/>
        <xdr:cNvSpPr/>
      </xdr:nvSpPr>
      <xdr:spPr>
        <a:xfrm>
          <a:off x="2127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1"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107332</xdr:rowOff>
    </xdr:from>
    <xdr:ext cx="469744" cy="259045"/>
    <xdr:sp macro="" textlink="">
      <xdr:nvSpPr>
        <xdr:cNvPr id="442" name="n_1mainValue【学校施設】&#10;一人当たり面積"/>
        <xdr:cNvSpPr txBox="1"/>
      </xdr:nvSpPr>
      <xdr:spPr>
        <a:xfrm>
          <a:off x="210757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4" name="正方形/長方形 44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5" name="正方形/長方形 44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6" name="正方形/長方形 44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7" name="正方形/長方形 44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0" name="正方形/長方形 44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1" name="正方形/長方形 45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2" name="正方形/長方形 45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3" name="正方形/長方形 45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5" name="直線コネクタ 4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6" name="テキスト ボックス 4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7" name="直線コネクタ 4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8" name="テキスト ボックス 4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9" name="直線コネクタ 4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0" name="テキスト ボックス 4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1" name="直線コネクタ 4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2" name="テキスト ボックス 4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3" name="直線コネクタ 4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4" name="テキスト ボックス 4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5" name="直線コネクタ 4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6" name="テキスト ボックス 4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80" name="直線コネクタ 47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2" name="直線コネクタ 48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4" name="直線コネクタ 4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6" name="フローチャート : 判断 48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7" name="フローチャート : 判断 486"/>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97245</xdr:rowOff>
    </xdr:from>
    <xdr:to>
      <xdr:col>22</xdr:col>
      <xdr:colOff>415925</xdr:colOff>
      <xdr:row>102</xdr:row>
      <xdr:rowOff>27395</xdr:rowOff>
    </xdr:to>
    <xdr:sp macro="" textlink="">
      <xdr:nvSpPr>
        <xdr:cNvPr id="493" name="円/楕円 492"/>
        <xdr:cNvSpPr/>
      </xdr:nvSpPr>
      <xdr:spPr>
        <a:xfrm>
          <a:off x="15430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4"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43922</xdr:rowOff>
    </xdr:from>
    <xdr:ext cx="405111" cy="259045"/>
    <xdr:sp macro="" textlink="">
      <xdr:nvSpPr>
        <xdr:cNvPr id="495" name="n_1mainValue【公民館】&#10;有形固定資産減価償却率"/>
        <xdr:cNvSpPr txBox="1"/>
      </xdr:nvSpPr>
      <xdr:spPr>
        <a:xfrm>
          <a:off x="15266043"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20" name="直線コネクタ 519"/>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21"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22" name="直線コネクタ 521"/>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23"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4" name="直線コネクタ 523"/>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5"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6" name="フローチャート : 判断 525"/>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7" name="フローチャート : 判断 526"/>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50800</xdr:rowOff>
    </xdr:from>
    <xdr:to>
      <xdr:col>31</xdr:col>
      <xdr:colOff>85725</xdr:colOff>
      <xdr:row>107</xdr:row>
      <xdr:rowOff>152400</xdr:rowOff>
    </xdr:to>
    <xdr:sp macro="" textlink="">
      <xdr:nvSpPr>
        <xdr:cNvPr id="533" name="円/楕円 532"/>
        <xdr:cNvSpPr/>
      </xdr:nvSpPr>
      <xdr:spPr>
        <a:xfrm>
          <a:off x="21272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34"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168927</xdr:rowOff>
    </xdr:from>
    <xdr:ext cx="469744" cy="259045"/>
    <xdr:sp macro="" textlink="">
      <xdr:nvSpPr>
        <xdr:cNvPr id="535" name="n_1mainValue【公民館】&#10;一人当たり面積"/>
        <xdr:cNvSpPr txBox="1"/>
      </xdr:nvSpPr>
      <xdr:spPr>
        <a:xfrm>
          <a:off x="210757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有形固定資産減価償却率が類似団体よりも低くなって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施設は、道路、認定こども園、橋りょうである。</a:t>
          </a:r>
          <a:endParaRPr lang="ja-JP" altLang="ja-JP" sz="1400">
            <a:effectLst/>
          </a:endParaRPr>
        </a:p>
        <a:p>
          <a:r>
            <a:rPr kumimoji="1" lang="ja-JP" altLang="ja-JP" sz="1100">
              <a:solidFill>
                <a:schemeClr val="dk1"/>
              </a:solidFill>
              <a:effectLst/>
              <a:latin typeface="+mn-lt"/>
              <a:ea typeface="+mn-ea"/>
              <a:cs typeface="+mn-cs"/>
            </a:rPr>
            <a:t>橋梁については、平成２３年度より長寿命化計画に基づき、計画的に修繕等維持管理を進めてきているところであ</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認定こども園は比較的新しい建物となっているため、減価償却資産率は低くなっている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a:effectLst/>
            </a:rPr>
            <a:t>有形固定資産減価償却率が類似団体よりも高くなっている施設は、学校と公民館であり、どの施設も２５年以上経過しており維持補修に係る費用が増加している。</a:t>
          </a:r>
          <a:endParaRPr lang="ja-JP" altLang="ja-JP" sz="1100">
            <a:effectLst/>
          </a:endParaRPr>
        </a:p>
        <a:p>
          <a:r>
            <a:rPr kumimoji="1" lang="ja-JP" altLang="ja-JP" sz="1100">
              <a:solidFill>
                <a:schemeClr val="dk1"/>
              </a:solidFill>
              <a:effectLst/>
              <a:latin typeface="+mn-lt"/>
              <a:ea typeface="+mn-ea"/>
              <a:cs typeface="+mn-cs"/>
            </a:rPr>
            <a:t>今後は、公共施設等総合管理計画に基づき、各施設の個別計画を策定するなどし、計画的に維持管理していくことが必要となる。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en-US" altLang="ja-JP" sz="1300">
              <a:latin typeface="ＭＳ Ｐゴシック"/>
            </a:rPr>
            <a:t>.</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146685</xdr:rowOff>
    </xdr:from>
    <xdr:to>
      <xdr:col>6</xdr:col>
      <xdr:colOff>510540</xdr:colOff>
      <xdr:row>61</xdr:row>
      <xdr:rowOff>133350</xdr:rowOff>
    </xdr:to>
    <xdr:cxnSp macro="">
      <xdr:nvCxnSpPr>
        <xdr:cNvPr id="73" name="直線コネクタ 72"/>
        <xdr:cNvCxnSpPr/>
      </xdr:nvCxnSpPr>
      <xdr:spPr>
        <a:xfrm flipV="1">
          <a:off x="4634865" y="9576435"/>
          <a:ext cx="0" cy="101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137177</xdr:rowOff>
    </xdr:from>
    <xdr:ext cx="405111" cy="259045"/>
    <xdr:sp macro="" textlink="">
      <xdr:nvSpPr>
        <xdr:cNvPr id="74" name="【体育館・プール】&#10;有形固定資産減価償却率最小値テキスト"/>
        <xdr:cNvSpPr txBox="1"/>
      </xdr:nvSpPr>
      <xdr:spPr>
        <a:xfrm>
          <a:off x="47244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61</xdr:row>
      <xdr:rowOff>133350</xdr:rowOff>
    </xdr:from>
    <xdr:to>
      <xdr:col>6</xdr:col>
      <xdr:colOff>600075</xdr:colOff>
      <xdr:row>61</xdr:row>
      <xdr:rowOff>133350</xdr:rowOff>
    </xdr:to>
    <xdr:cxnSp macro="">
      <xdr:nvCxnSpPr>
        <xdr:cNvPr id="75" name="直線コネクタ 74"/>
        <xdr:cNvCxnSpPr/>
      </xdr:nvCxnSpPr>
      <xdr:spPr>
        <a:xfrm>
          <a:off x="45466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93362</xdr:rowOff>
    </xdr:from>
    <xdr:ext cx="405111" cy="259045"/>
    <xdr:sp macro="" textlink="">
      <xdr:nvSpPr>
        <xdr:cNvPr id="76" name="【体育館・プール】&#10;有形固定資産減価償却率最大値テキスト"/>
        <xdr:cNvSpPr txBox="1"/>
      </xdr:nvSpPr>
      <xdr:spPr>
        <a:xfrm>
          <a:off x="4724400" y="935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55</xdr:row>
      <xdr:rowOff>146685</xdr:rowOff>
    </xdr:from>
    <xdr:to>
      <xdr:col>6</xdr:col>
      <xdr:colOff>600075</xdr:colOff>
      <xdr:row>55</xdr:row>
      <xdr:rowOff>146685</xdr:rowOff>
    </xdr:to>
    <xdr:cxnSp macro="">
      <xdr:nvCxnSpPr>
        <xdr:cNvPr id="77" name="直線コネクタ 76"/>
        <xdr:cNvCxnSpPr/>
      </xdr:nvCxnSpPr>
      <xdr:spPr>
        <a:xfrm>
          <a:off x="4546600" y="957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129557</xdr:rowOff>
    </xdr:from>
    <xdr:ext cx="405111" cy="259045"/>
    <xdr:sp macro="" textlink="">
      <xdr:nvSpPr>
        <xdr:cNvPr id="78" name="【体育館・プール】&#10;有形固定資産減価償却率平均値テキスト"/>
        <xdr:cNvSpPr txBox="1"/>
      </xdr:nvSpPr>
      <xdr:spPr>
        <a:xfrm>
          <a:off x="4724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151130</xdr:rowOff>
    </xdr:from>
    <xdr:to>
      <xdr:col>6</xdr:col>
      <xdr:colOff>561975</xdr:colOff>
      <xdr:row>59</xdr:row>
      <xdr:rowOff>81280</xdr:rowOff>
    </xdr:to>
    <xdr:sp macro="" textlink="">
      <xdr:nvSpPr>
        <xdr:cNvPr id="79" name="フローチャート : 判断 78"/>
        <xdr:cNvSpPr/>
      </xdr:nvSpPr>
      <xdr:spPr>
        <a:xfrm>
          <a:off x="4584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29210</xdr:rowOff>
    </xdr:from>
    <xdr:to>
      <xdr:col>5</xdr:col>
      <xdr:colOff>409575</xdr:colOff>
      <xdr:row>59</xdr:row>
      <xdr:rowOff>130810</xdr:rowOff>
    </xdr:to>
    <xdr:sp macro="" textlink="">
      <xdr:nvSpPr>
        <xdr:cNvPr id="80" name="フローチャート : 判断 79"/>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147337</xdr:rowOff>
    </xdr:from>
    <xdr:ext cx="405111" cy="259045"/>
    <xdr:sp macro="" textlink="">
      <xdr:nvSpPr>
        <xdr:cNvPr id="81" name="n_1aveValue【体育館・プール】&#10;有形固定資産減価償却率"/>
        <xdr:cNvSpPr txBox="1"/>
      </xdr:nvSpPr>
      <xdr:spPr>
        <a:xfrm>
          <a:off x="3582043"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48260</xdr:rowOff>
    </xdr:from>
    <xdr:to>
      <xdr:col>5</xdr:col>
      <xdr:colOff>409575</xdr:colOff>
      <xdr:row>64</xdr:row>
      <xdr:rowOff>149860</xdr:rowOff>
    </xdr:to>
    <xdr:sp macro="" textlink="">
      <xdr:nvSpPr>
        <xdr:cNvPr id="87" name="円/楕円 86"/>
        <xdr:cNvSpPr/>
      </xdr:nvSpPr>
      <xdr:spPr>
        <a:xfrm>
          <a:off x="3746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140987</xdr:rowOff>
    </xdr:from>
    <xdr:ext cx="405111" cy="259045"/>
    <xdr:sp macro="" textlink="">
      <xdr:nvSpPr>
        <xdr:cNvPr id="88" name="n_1mainValue【体育館・プール】&#10;有形固定資産減価償却率"/>
        <xdr:cNvSpPr txBox="1"/>
      </xdr:nvSpPr>
      <xdr:spPr>
        <a:xfrm>
          <a:off x="3582043"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4" name="直線コネクタ 113"/>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5"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6" name="直線コネクタ 115"/>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7"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8" name="直線コネクタ 117"/>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9"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20" name="フローチャート : 判断 119"/>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21" name="フローチャート : 判断 120"/>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2"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126202</xdr:rowOff>
    </xdr:from>
    <xdr:to>
      <xdr:col>14</xdr:col>
      <xdr:colOff>79375</xdr:colOff>
      <xdr:row>64</xdr:row>
      <xdr:rowOff>56352</xdr:rowOff>
    </xdr:to>
    <xdr:sp macro="" textlink="">
      <xdr:nvSpPr>
        <xdr:cNvPr id="128" name="円/楕円 127"/>
        <xdr:cNvSpPr/>
      </xdr:nvSpPr>
      <xdr:spPr>
        <a:xfrm>
          <a:off x="9588500" y="109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47479</xdr:rowOff>
    </xdr:from>
    <xdr:ext cx="469744" cy="259045"/>
    <xdr:sp macro="" textlink="">
      <xdr:nvSpPr>
        <xdr:cNvPr id="129" name="n_1mainValue【体育館・プール】&#10;一人当たり面積"/>
        <xdr:cNvSpPr txBox="1"/>
      </xdr:nvSpPr>
      <xdr:spPr>
        <a:xfrm>
          <a:off x="9391727" y="1102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4" name="直線コネクタ 153"/>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5"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6" name="直線コネクタ 155"/>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9"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60" name="フローチャート : 判断 159"/>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61" name="フローチャート : 判断 160"/>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2"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61595</xdr:rowOff>
    </xdr:from>
    <xdr:to>
      <xdr:col>5</xdr:col>
      <xdr:colOff>409575</xdr:colOff>
      <xdr:row>83</xdr:row>
      <xdr:rowOff>163195</xdr:rowOff>
    </xdr:to>
    <xdr:sp macro="" textlink="">
      <xdr:nvSpPr>
        <xdr:cNvPr id="168" name="円/楕円 167"/>
        <xdr:cNvSpPr/>
      </xdr:nvSpPr>
      <xdr:spPr>
        <a:xfrm>
          <a:off x="3746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8272</xdr:rowOff>
    </xdr:from>
    <xdr:ext cx="405111" cy="259045"/>
    <xdr:sp macro="" textlink="">
      <xdr:nvSpPr>
        <xdr:cNvPr id="169" name="n_1mainValue【福祉施設】&#10;有形固定資産減価償却率"/>
        <xdr:cNvSpPr txBox="1"/>
      </xdr:nvSpPr>
      <xdr:spPr>
        <a:xfrm>
          <a:off x="3582043"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0" name="テキスト ボックス 17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81" name="直線コネクタ 1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2" name="テキスト ボックス 1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3" name="直線コネクタ 1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4" name="テキスト ボックス 1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5" name="直線コネクタ 1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6" name="テキスト ボックス 1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7" name="直線コネクタ 1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8" name="テキスト ボックス 1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9" name="直線コネクタ 1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0" name="テキスト ボックス 1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4" name="直線コネクタ 193"/>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5"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6" name="直線コネクタ 19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7"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8" name="直線コネクタ 197"/>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9"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00" name="フローチャート : 判断 199"/>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01" name="フローチャート : 判断 200"/>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2"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41402</xdr:rowOff>
    </xdr:from>
    <xdr:to>
      <xdr:col>14</xdr:col>
      <xdr:colOff>79375</xdr:colOff>
      <xdr:row>83</xdr:row>
      <xdr:rowOff>143002</xdr:rowOff>
    </xdr:to>
    <xdr:sp macro="" textlink="">
      <xdr:nvSpPr>
        <xdr:cNvPr id="208" name="円/楕円 207"/>
        <xdr:cNvSpPr/>
      </xdr:nvSpPr>
      <xdr:spPr>
        <a:xfrm>
          <a:off x="95885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159529</xdr:rowOff>
    </xdr:from>
    <xdr:ext cx="469744" cy="259045"/>
    <xdr:sp macro="" textlink="">
      <xdr:nvSpPr>
        <xdr:cNvPr id="209" name="n_1mainValue【福祉施設】&#10;一人当たり面積"/>
        <xdr:cNvSpPr txBox="1"/>
      </xdr:nvSpPr>
      <xdr:spPr>
        <a:xfrm>
          <a:off x="9391727" y="14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5" name="正方形/長方形 2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6" name="テキスト ボックス 2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7" name="直線コネクタ 2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8" name="直線コネクタ 2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9" name="テキスト ボックス 2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70" name="直線コネクタ 2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71" name="テキスト ボックス 2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2" name="直線コネクタ 2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3" name="テキスト ボックス 2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4" name="直線コネクタ 2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5" name="テキスト ボックス 2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6" name="直線コネクタ 2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7" name="テキスト ボックス 2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8" name="直線コネクタ 2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9" name="テキスト ボックス 2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0" name="直線コネクタ 2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1" name="テキスト ボックス 2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83" name="直線コネクタ 282"/>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84"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85" name="直線コネクタ 28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86"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7" name="直線コネクタ 286"/>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8"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9" name="フローチャート : 判断 288"/>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90" name="フローチャート : 判断 289"/>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291"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2" name="テキスト ボックス 2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3" name="テキスト ボックス 2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4" name="テキスト ボックス 2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5" name="テキスト ボックス 2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6" name="テキスト ボックス 2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90170</xdr:rowOff>
    </xdr:from>
    <xdr:to>
      <xdr:col>22</xdr:col>
      <xdr:colOff>415925</xdr:colOff>
      <xdr:row>79</xdr:row>
      <xdr:rowOff>20320</xdr:rowOff>
    </xdr:to>
    <xdr:sp macro="" textlink="">
      <xdr:nvSpPr>
        <xdr:cNvPr id="297" name="円/楕円 296"/>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36847</xdr:rowOff>
    </xdr:from>
    <xdr:ext cx="405111" cy="259045"/>
    <xdr:sp macro="" textlink="">
      <xdr:nvSpPr>
        <xdr:cNvPr id="298" name="n_1mainValue【消防施設】&#10;有形固定資産減価償却率"/>
        <xdr:cNvSpPr txBox="1"/>
      </xdr:nvSpPr>
      <xdr:spPr>
        <a:xfrm>
          <a:off x="15266043"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9" name="正方形/長方形 2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0" name="正方形/長方形 2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1" name="正方形/長方形 3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2" name="正方形/長方形 3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3" name="正方形/長方形 3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4" name="正方形/長方形 3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5" name="正方形/長方形 3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6" name="正方形/長方形 3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7" name="テキスト ボックス 3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8" name="直線コネクタ 3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9" name="直線コネクタ 30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10" name="テキスト ボックス 30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11" name="直線コネクタ 31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12" name="テキスト ボックス 31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13" name="直線コネクタ 31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14" name="テキスト ボックス 31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5" name="直線コネクタ 31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6" name="テキスト ボックス 31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7" name="直線コネクタ 31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8" name="テキスト ボックス 31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9" name="直線コネクタ 31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20" name="テキスト ボックス 31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1" name="直線コネクタ 3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2" name="テキスト ボックス 3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34834</xdr:rowOff>
    </xdr:from>
    <xdr:to>
      <xdr:col>32</xdr:col>
      <xdr:colOff>186689</xdr:colOff>
      <xdr:row>86</xdr:row>
      <xdr:rowOff>129539</xdr:rowOff>
    </xdr:to>
    <xdr:cxnSp macro="">
      <xdr:nvCxnSpPr>
        <xdr:cNvPr id="324" name="直線コネクタ 323"/>
        <xdr:cNvCxnSpPr/>
      </xdr:nvCxnSpPr>
      <xdr:spPr>
        <a:xfrm flipV="1">
          <a:off x="22160864" y="13750834"/>
          <a:ext cx="0" cy="112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133366</xdr:rowOff>
    </xdr:from>
    <xdr:ext cx="469744" cy="259045"/>
    <xdr:sp macro="" textlink="">
      <xdr:nvSpPr>
        <xdr:cNvPr id="325" name="【消防施設】&#10;一人当たり面積最小値テキスト"/>
        <xdr:cNvSpPr txBox="1"/>
      </xdr:nvSpPr>
      <xdr:spPr>
        <a:xfrm>
          <a:off x="22250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129539</xdr:rowOff>
    </xdr:from>
    <xdr:to>
      <xdr:col>32</xdr:col>
      <xdr:colOff>276225</xdr:colOff>
      <xdr:row>86</xdr:row>
      <xdr:rowOff>129539</xdr:rowOff>
    </xdr:to>
    <xdr:cxnSp macro="">
      <xdr:nvCxnSpPr>
        <xdr:cNvPr id="326" name="直線コネクタ 325"/>
        <xdr:cNvCxnSpPr/>
      </xdr:nvCxnSpPr>
      <xdr:spPr>
        <a:xfrm>
          <a:off x="22072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152961</xdr:rowOff>
    </xdr:from>
    <xdr:ext cx="469744" cy="259045"/>
    <xdr:sp macro="" textlink="">
      <xdr:nvSpPr>
        <xdr:cNvPr id="327" name="【消防施設】&#10;一人当たり面積最大値テキスト"/>
        <xdr:cNvSpPr txBox="1"/>
      </xdr:nvSpPr>
      <xdr:spPr>
        <a:xfrm>
          <a:off x="22250400" y="135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80</xdr:row>
      <xdr:rowOff>34834</xdr:rowOff>
    </xdr:from>
    <xdr:to>
      <xdr:col>32</xdr:col>
      <xdr:colOff>276225</xdr:colOff>
      <xdr:row>80</xdr:row>
      <xdr:rowOff>34834</xdr:rowOff>
    </xdr:to>
    <xdr:cxnSp macro="">
      <xdr:nvCxnSpPr>
        <xdr:cNvPr id="328" name="直線コネクタ 327"/>
        <xdr:cNvCxnSpPr/>
      </xdr:nvCxnSpPr>
      <xdr:spPr>
        <a:xfrm>
          <a:off x="22072600" y="1375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86558</xdr:rowOff>
    </xdr:from>
    <xdr:ext cx="469744" cy="259045"/>
    <xdr:sp macro="" textlink="">
      <xdr:nvSpPr>
        <xdr:cNvPr id="329" name="【消防施設】&#10;一人当たり面積平均値テキスト"/>
        <xdr:cNvSpPr txBox="1"/>
      </xdr:nvSpPr>
      <xdr:spPr>
        <a:xfrm>
          <a:off x="22250400" y="1414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108131</xdr:rowOff>
    </xdr:from>
    <xdr:to>
      <xdr:col>32</xdr:col>
      <xdr:colOff>238125</xdr:colOff>
      <xdr:row>83</xdr:row>
      <xdr:rowOff>38281</xdr:rowOff>
    </xdr:to>
    <xdr:sp macro="" textlink="">
      <xdr:nvSpPr>
        <xdr:cNvPr id="330" name="フローチャート : 判断 329"/>
        <xdr:cNvSpPr/>
      </xdr:nvSpPr>
      <xdr:spPr>
        <a:xfrm>
          <a:off x="22110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150586</xdr:rowOff>
    </xdr:from>
    <xdr:to>
      <xdr:col>31</xdr:col>
      <xdr:colOff>85725</xdr:colOff>
      <xdr:row>81</xdr:row>
      <xdr:rowOff>80736</xdr:rowOff>
    </xdr:to>
    <xdr:sp macro="" textlink="">
      <xdr:nvSpPr>
        <xdr:cNvPr id="331" name="フローチャート : 判断 330"/>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71863</xdr:rowOff>
    </xdr:from>
    <xdr:ext cx="469744" cy="259045"/>
    <xdr:sp macro="" textlink="">
      <xdr:nvSpPr>
        <xdr:cNvPr id="332"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3" name="テキスト ボックス 3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4" name="テキスト ボックス 3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5" name="テキスト ボックス 3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6" name="テキスト ボックス 3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7" name="テキスト ボックス 3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78739</xdr:rowOff>
    </xdr:from>
    <xdr:to>
      <xdr:col>31</xdr:col>
      <xdr:colOff>85725</xdr:colOff>
      <xdr:row>79</xdr:row>
      <xdr:rowOff>8889</xdr:rowOff>
    </xdr:to>
    <xdr:sp macro="" textlink="">
      <xdr:nvSpPr>
        <xdr:cNvPr id="338" name="円/楕円 337"/>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25416</xdr:rowOff>
    </xdr:from>
    <xdr:ext cx="469744" cy="259045"/>
    <xdr:sp macro="" textlink="">
      <xdr:nvSpPr>
        <xdr:cNvPr id="339" name="n_1mainValue【消防施設】&#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50" name="テキスト ボックス 3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1" name="直線コネクタ 3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2" name="テキスト ボックス 3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3" name="直線コネクタ 3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4" name="テキスト ボックス 3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5" name="直線コネクタ 3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6" name="テキスト ボックス 3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7" name="直線コネクタ 3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8" name="テキスト ボックス 3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9" name="直線コネクタ 3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60" name="テキスト ボックス 3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1" name="直線コネクタ 3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2" name="テキスト ボックス 3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64" name="直線コネクタ 363"/>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5"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6" name="直線コネクタ 3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7"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8" name="直線コネクタ 36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9"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70" name="フローチャート : 判断 369"/>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71" name="フローチャート : 判断 370"/>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72"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3" name="テキスト ボックス 3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4" name="テキスト ボックス 3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5" name="テキスト ボックス 3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6" name="テキスト ボックス 3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7" name="テキスト ボックス 3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42545</xdr:rowOff>
    </xdr:from>
    <xdr:to>
      <xdr:col>22</xdr:col>
      <xdr:colOff>415925</xdr:colOff>
      <xdr:row>103</xdr:row>
      <xdr:rowOff>144145</xdr:rowOff>
    </xdr:to>
    <xdr:sp macro="" textlink="">
      <xdr:nvSpPr>
        <xdr:cNvPr id="378" name="円/楕円 377"/>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160672</xdr:rowOff>
    </xdr:from>
    <xdr:ext cx="405111" cy="259045"/>
    <xdr:sp macro="" textlink="">
      <xdr:nvSpPr>
        <xdr:cNvPr id="379" name="n_1mainValue【庁舎】&#10;有形固定資産減価償却率"/>
        <xdr:cNvSpPr txBox="1"/>
      </xdr:nvSpPr>
      <xdr:spPr>
        <a:xfrm>
          <a:off x="15266043"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0" name="正方形/長方形 3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1" name="正方形/長方形 3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2" name="正方形/長方形 3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3" name="正方形/長方形 3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4" name="正方形/長方形 3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5" name="正方形/長方形 3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6" name="正方形/長方形 3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7" name="正方形/長方形 3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8" name="テキスト ボックス 3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9" name="直線コネクタ 3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90" name="直線コネクタ 3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91" name="テキスト ボックス 3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92" name="直線コネクタ 3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93" name="テキスト ボックス 3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4" name="直線コネクタ 3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5" name="テキスト ボックス 3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6" name="直線コネクタ 3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7" name="テキスト ボックス 3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8" name="直線コネクタ 3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9" name="テキスト ボックス 3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01" name="直線コネクタ 400"/>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02"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03" name="直線コネクタ 402"/>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04"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5" name="直線コネクタ 404"/>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6"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7" name="フローチャート : 判断 406"/>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08" name="フローチャート : 判断 407"/>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09"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0" name="テキスト ボックス 4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1" name="テキスト ボックス 4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2" name="テキスト ボックス 4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3" name="テキスト ボックス 4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4" name="テキスト ボックス 4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31344</xdr:rowOff>
    </xdr:from>
    <xdr:to>
      <xdr:col>31</xdr:col>
      <xdr:colOff>85725</xdr:colOff>
      <xdr:row>105</xdr:row>
      <xdr:rowOff>132944</xdr:rowOff>
    </xdr:to>
    <xdr:sp macro="" textlink="">
      <xdr:nvSpPr>
        <xdr:cNvPr id="415" name="円/楕円 414"/>
        <xdr:cNvSpPr/>
      </xdr:nvSpPr>
      <xdr:spPr>
        <a:xfrm>
          <a:off x="21272500" y="180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149471</xdr:rowOff>
    </xdr:from>
    <xdr:ext cx="469744" cy="259045"/>
    <xdr:sp macro="" textlink="">
      <xdr:nvSpPr>
        <xdr:cNvPr id="416" name="n_1mainValue【庁舎】&#10;一人当たり面積"/>
        <xdr:cNvSpPr txBox="1"/>
      </xdr:nvSpPr>
      <xdr:spPr>
        <a:xfrm>
          <a:off x="21075727" y="1780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7" name="正方形/長方形 4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8" name="正方形/長方形 4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9" name="テキスト ボックス 4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有形固定資産減価償却率が類似団体と比較して、低</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施設は、体育館・プールである。</a:t>
          </a:r>
          <a:endParaRPr lang="ja-JP" altLang="ja-JP" sz="1400">
            <a:effectLst/>
          </a:endParaRPr>
        </a:p>
        <a:p>
          <a:r>
            <a:rPr kumimoji="1" lang="ja-JP" altLang="ja-JP" sz="1100">
              <a:solidFill>
                <a:schemeClr val="dk1"/>
              </a:solidFill>
              <a:effectLst/>
              <a:latin typeface="+mn-lt"/>
              <a:ea typeface="+mn-ea"/>
              <a:cs typeface="+mn-cs"/>
            </a:rPr>
            <a:t>体育館・プールについては、プール浴槽の大幅な改修を行っており、体育館については、平成になってから建築されているため、比較的新しい建物となっていることが低くなっている原因である。</a:t>
          </a:r>
          <a:endParaRPr lang="ja-JP" altLang="ja-JP" sz="1400">
            <a:effectLst/>
          </a:endParaRPr>
        </a:p>
        <a:p>
          <a:r>
            <a:rPr kumimoji="1" lang="ja-JP" altLang="en-US" sz="1100">
              <a:solidFill>
                <a:schemeClr val="dk1"/>
              </a:solidFill>
              <a:effectLst/>
              <a:latin typeface="+mn-lt"/>
              <a:ea typeface="+mn-ea"/>
              <a:cs typeface="+mn-cs"/>
            </a:rPr>
            <a:t>有形固定資産減価償却率が類似団体と比較して、高くなっている施設は</a:t>
          </a:r>
          <a:r>
            <a:rPr kumimoji="1" lang="ja-JP" altLang="ja-JP" sz="1100">
              <a:solidFill>
                <a:schemeClr val="dk1"/>
              </a:solidFill>
              <a:effectLst/>
              <a:latin typeface="+mn-lt"/>
              <a:ea typeface="+mn-ea"/>
              <a:cs typeface="+mn-cs"/>
            </a:rPr>
            <a:t>消防施設・庁舎</a:t>
          </a:r>
          <a:r>
            <a:rPr kumimoji="1" lang="ja-JP" altLang="en-US" sz="1100">
              <a:solidFill>
                <a:schemeClr val="dk1"/>
              </a:solidFill>
              <a:effectLst/>
              <a:latin typeface="+mn-lt"/>
              <a:ea typeface="+mn-ea"/>
              <a:cs typeface="+mn-cs"/>
            </a:rPr>
            <a:t>であり、庁舎については４０年以上経過、消防施設については２０年を経過している施設が多くなっている。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今後は、公共施設等総合管理計画に基づき、各施設の個別計画を策定するなどし、計画的に維持管理していくことが必要となる。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a:t>
          </a:r>
          <a:r>
            <a:rPr kumimoji="1" lang="en-US" altLang="ja-JP" sz="1300" baseline="0">
              <a:latin typeface="ＭＳ Ｐゴシック"/>
            </a:rPr>
            <a:t>0.12</a:t>
          </a:r>
          <a:r>
            <a:rPr kumimoji="1" lang="ja-JP" altLang="en-US" sz="1300" baseline="0">
              <a:latin typeface="ＭＳ Ｐゴシック"/>
            </a:rPr>
            <a:t>は類似団体平均を</a:t>
          </a:r>
          <a:r>
            <a:rPr kumimoji="1" lang="en-US" altLang="ja-JP" sz="1300" baseline="0">
              <a:latin typeface="ＭＳ Ｐゴシック"/>
            </a:rPr>
            <a:t>0.06</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a:latin typeface="ＭＳ Ｐゴシック"/>
            </a:rPr>
            <a:t>　村税等の自主財源が低く財政基盤が弱いため、歳入の</a:t>
          </a:r>
          <a:r>
            <a:rPr kumimoji="1" lang="en-US" altLang="ja-JP" sz="1300">
              <a:latin typeface="ＭＳ Ｐゴシック"/>
            </a:rPr>
            <a:t>60</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％を目標に徴収強化で歳入の確保に努めながら、定員管理と給与の適正化、地方債の発行抑制等によって歳出の削減（</a:t>
          </a:r>
          <a:r>
            <a:rPr kumimoji="1" lang="en-US" altLang="ja-JP" sz="1300">
              <a:latin typeface="ＭＳ Ｐゴシック"/>
            </a:rPr>
            <a:t>5</a:t>
          </a:r>
          <a:r>
            <a:rPr kumimoji="1" lang="ja-JP" altLang="en-US" sz="1300">
              <a:latin typeface="ＭＳ Ｐゴシック"/>
            </a:rPr>
            <a:t>年で</a:t>
          </a:r>
          <a:r>
            <a:rPr kumimoji="1" lang="en-US" altLang="ja-JP" sz="1300">
              <a:latin typeface="ＭＳ Ｐゴシック"/>
            </a:rPr>
            <a:t>1</a:t>
          </a:r>
          <a:r>
            <a:rPr kumimoji="1" lang="ja-JP" altLang="en-US" sz="1300">
              <a:latin typeface="ＭＳ Ｐゴシック"/>
            </a:rPr>
            <a:t>％の削減）に取り組み、財政基盤の強化を図っていく。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49276</xdr:rowOff>
    </xdr:to>
    <xdr:cxnSp macro="">
      <xdr:nvCxnSpPr>
        <xdr:cNvPr id="65" name="直線コネクタ 64"/>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49276</xdr:rowOff>
    </xdr:from>
    <xdr:to>
      <xdr:col>6</xdr:col>
      <xdr:colOff>0</xdr:colOff>
      <xdr:row>44</xdr:row>
      <xdr:rowOff>49276</xdr:rowOff>
    </xdr:to>
    <xdr:cxnSp macro="">
      <xdr:nvCxnSpPr>
        <xdr:cNvPr id="68" name="直線コネクタ 67"/>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49276</xdr:rowOff>
    </xdr:from>
    <xdr:to>
      <xdr:col>4</xdr:col>
      <xdr:colOff>482600</xdr:colOff>
      <xdr:row>44</xdr:row>
      <xdr:rowOff>49276</xdr:rowOff>
    </xdr:to>
    <xdr:cxnSp macro="">
      <xdr:nvCxnSpPr>
        <xdr:cNvPr id="71" name="直線コネクタ 70"/>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49276</xdr:rowOff>
    </xdr:to>
    <xdr:cxnSp macro="">
      <xdr:nvCxnSpPr>
        <xdr:cNvPr id="74" name="直線コネクタ 73"/>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169926</xdr:rowOff>
    </xdr:from>
    <xdr:to>
      <xdr:col>6</xdr:col>
      <xdr:colOff>50800</xdr:colOff>
      <xdr:row>44</xdr:row>
      <xdr:rowOff>100076</xdr:rowOff>
    </xdr:to>
    <xdr:sp macro="" textlink="">
      <xdr:nvSpPr>
        <xdr:cNvPr id="86" name="円/楕円 85"/>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84853</xdr:rowOff>
    </xdr:from>
    <xdr:ext cx="736600" cy="259045"/>
    <xdr:sp macro="" textlink="">
      <xdr:nvSpPr>
        <xdr:cNvPr id="87" name="テキスト ボックス 86"/>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169926</xdr:rowOff>
    </xdr:from>
    <xdr:to>
      <xdr:col>3</xdr:col>
      <xdr:colOff>330200</xdr:colOff>
      <xdr:row>44</xdr:row>
      <xdr:rowOff>100076</xdr:rowOff>
    </xdr:to>
    <xdr:sp macro="" textlink="">
      <xdr:nvSpPr>
        <xdr:cNvPr id="90" name="円/楕円 89"/>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84853</xdr:rowOff>
    </xdr:from>
    <xdr:ext cx="762000" cy="259045"/>
    <xdr:sp macro="" textlink="">
      <xdr:nvSpPr>
        <xdr:cNvPr id="91" name="テキスト ボックス 90"/>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81.5</a:t>
          </a:r>
          <a:r>
            <a:rPr kumimoji="1" lang="ja-JP" altLang="en-US" sz="1300">
              <a:latin typeface="ＭＳ Ｐゴシック"/>
            </a:rPr>
            <a:t>％は類似団体平均を</a:t>
          </a:r>
          <a:r>
            <a:rPr kumimoji="1" lang="en-US" altLang="ja-JP" sz="1300">
              <a:latin typeface="ＭＳ Ｐゴシック"/>
            </a:rPr>
            <a:t>2.0</a:t>
          </a:r>
          <a:r>
            <a:rPr kumimoji="1" lang="ja-JP" altLang="en-US" sz="1300">
              <a:latin typeface="ＭＳ Ｐゴシック"/>
            </a:rPr>
            <a:t>ポイント下回っており中位に位置しているが、対前年度比</a:t>
          </a:r>
          <a:r>
            <a:rPr kumimoji="1" lang="en-US" altLang="ja-JP" sz="1300">
              <a:latin typeface="ＭＳ Ｐゴシック"/>
            </a:rPr>
            <a:t>4.1</a:t>
          </a:r>
          <a:r>
            <a:rPr kumimoji="1" lang="ja-JP" altLang="en-US" sz="1300">
              <a:latin typeface="ＭＳ Ｐゴシック"/>
            </a:rPr>
            <a:t>ポイントの悪化がみられた。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分母となる普通交付税の減（</a:t>
          </a:r>
          <a:r>
            <a:rPr kumimoji="1" lang="en-US" altLang="ja-JP" sz="1300">
              <a:latin typeface="ＭＳ Ｐゴシック"/>
            </a:rPr>
            <a:t>28,473</a:t>
          </a:r>
          <a:r>
            <a:rPr kumimoji="1" lang="ja-JP" altLang="en-US" sz="1300">
              <a:latin typeface="ＭＳ Ｐゴシック"/>
            </a:rPr>
            <a:t>千円）、分子となる操出金、維持補修費等の増（</a:t>
          </a:r>
          <a:r>
            <a:rPr kumimoji="1" lang="en-US" altLang="ja-JP" sz="1300">
              <a:latin typeface="ＭＳ Ｐゴシック"/>
            </a:rPr>
            <a:t>46,215</a:t>
          </a:r>
          <a:r>
            <a:rPr kumimoji="1" lang="ja-JP" altLang="en-US" sz="1300">
              <a:latin typeface="ＭＳ Ｐゴシック"/>
            </a:rPr>
            <a:t>千円）などが主な要因と考えられる。</a:t>
          </a:r>
          <a:endParaRPr kumimoji="1" lang="en-US" altLang="ja-JP" sz="1300">
            <a:latin typeface="ＭＳ Ｐゴシック"/>
          </a:endParaRPr>
        </a:p>
        <a:p>
          <a:r>
            <a:rPr kumimoji="1" lang="ja-JP" altLang="en-US" sz="1300">
              <a:latin typeface="ＭＳ Ｐゴシック"/>
            </a:rPr>
            <a:t>　今後も普通交付税の減が見込まれることから、経常経費の抑制に努め、財政の弾力性向上を図っていきたい。</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76381</xdr:rowOff>
    </xdr:from>
    <xdr:to>
      <xdr:col>7</xdr:col>
      <xdr:colOff>152400</xdr:colOff>
      <xdr:row>64</xdr:row>
      <xdr:rowOff>46265</xdr:rowOff>
    </xdr:to>
    <xdr:cxnSp macro="">
      <xdr:nvCxnSpPr>
        <xdr:cNvPr id="130" name="直線コネクタ 129"/>
        <xdr:cNvCxnSpPr/>
      </xdr:nvCxnSpPr>
      <xdr:spPr>
        <a:xfrm>
          <a:off x="4114800" y="10877731"/>
          <a:ext cx="8382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64</xdr:row>
      <xdr:rowOff>22134</xdr:rowOff>
    </xdr:to>
    <xdr:cxnSp macro="">
      <xdr:nvCxnSpPr>
        <xdr:cNvPr id="133" name="直線コネクタ 132"/>
        <xdr:cNvCxnSpPr/>
      </xdr:nvCxnSpPr>
      <xdr:spPr>
        <a:xfrm flipV="1">
          <a:off x="3225800" y="1087773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69487</xdr:rowOff>
    </xdr:from>
    <xdr:to>
      <xdr:col>4</xdr:col>
      <xdr:colOff>482600</xdr:colOff>
      <xdr:row>64</xdr:row>
      <xdr:rowOff>22134</xdr:rowOff>
    </xdr:to>
    <xdr:cxnSp macro="">
      <xdr:nvCxnSpPr>
        <xdr:cNvPr id="136" name="直線コネクタ 135"/>
        <xdr:cNvCxnSpPr/>
      </xdr:nvCxnSpPr>
      <xdr:spPr>
        <a:xfrm>
          <a:off x="2336800" y="108708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69487</xdr:rowOff>
    </xdr:to>
    <xdr:cxnSp macro="">
      <xdr:nvCxnSpPr>
        <xdr:cNvPr id="139" name="直線コネクタ 138"/>
        <xdr:cNvCxnSpPr/>
      </xdr:nvCxnSpPr>
      <xdr:spPr>
        <a:xfrm>
          <a:off x="1447800" y="108673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49" name="円/楕円 148"/>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138992</xdr:rowOff>
    </xdr:from>
    <xdr:ext cx="762000" cy="259045"/>
    <xdr:sp macro="" textlink="">
      <xdr:nvSpPr>
        <xdr:cNvPr id="150"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25581</xdr:rowOff>
    </xdr:from>
    <xdr:to>
      <xdr:col>6</xdr:col>
      <xdr:colOff>50800</xdr:colOff>
      <xdr:row>63</xdr:row>
      <xdr:rowOff>127181</xdr:rowOff>
    </xdr:to>
    <xdr:sp macro="" textlink="">
      <xdr:nvSpPr>
        <xdr:cNvPr id="151" name="円/楕円 150"/>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137358</xdr:rowOff>
    </xdr:from>
    <xdr:ext cx="736600" cy="259045"/>
    <xdr:sp macro="" textlink="">
      <xdr:nvSpPr>
        <xdr:cNvPr id="152" name="テキスト ボックス 151"/>
        <xdr:cNvSpPr txBox="1"/>
      </xdr:nvSpPr>
      <xdr:spPr>
        <a:xfrm>
          <a:off x="3733800" y="1059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142784</xdr:rowOff>
    </xdr:from>
    <xdr:to>
      <xdr:col>4</xdr:col>
      <xdr:colOff>533400</xdr:colOff>
      <xdr:row>64</xdr:row>
      <xdr:rowOff>72934</xdr:rowOff>
    </xdr:to>
    <xdr:sp macro="" textlink="">
      <xdr:nvSpPr>
        <xdr:cNvPr id="153" name="円/楕円 152"/>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83111</xdr:rowOff>
    </xdr:from>
    <xdr:ext cx="762000" cy="259045"/>
    <xdr:sp macro="" textlink="">
      <xdr:nvSpPr>
        <xdr:cNvPr id="154" name="テキスト ボックス 153"/>
        <xdr:cNvSpPr txBox="1"/>
      </xdr:nvSpPr>
      <xdr:spPr>
        <a:xfrm>
          <a:off x="2844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18687</xdr:rowOff>
    </xdr:from>
    <xdr:to>
      <xdr:col>3</xdr:col>
      <xdr:colOff>330200</xdr:colOff>
      <xdr:row>63</xdr:row>
      <xdr:rowOff>120287</xdr:rowOff>
    </xdr:to>
    <xdr:sp macro="" textlink="">
      <xdr:nvSpPr>
        <xdr:cNvPr id="155" name="円/楕円 154"/>
        <xdr:cNvSpPr/>
      </xdr:nvSpPr>
      <xdr:spPr>
        <a:xfrm>
          <a:off x="2286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130464</xdr:rowOff>
    </xdr:from>
    <xdr:ext cx="762000" cy="259045"/>
    <xdr:sp macro="" textlink="">
      <xdr:nvSpPr>
        <xdr:cNvPr id="156" name="テキスト ボックス 155"/>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7" name="円/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58" name="テキスト ボックス 15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a:t>
          </a:r>
          <a:r>
            <a:rPr kumimoji="1" lang="en-US" altLang="ja-JP" sz="1300">
              <a:latin typeface="ＭＳ Ｐゴシック"/>
            </a:rPr>
            <a:t>380,149</a:t>
          </a:r>
          <a:r>
            <a:rPr kumimoji="1" lang="ja-JP" altLang="en-US" sz="1300">
              <a:latin typeface="ＭＳ Ｐゴシック"/>
            </a:rPr>
            <a:t>円は類似団体平均を</a:t>
          </a:r>
          <a:r>
            <a:rPr kumimoji="1" lang="en-US" altLang="ja-JP" sz="1300">
              <a:latin typeface="ＭＳ Ｐゴシック"/>
            </a:rPr>
            <a:t>27,254</a:t>
          </a:r>
          <a:r>
            <a:rPr kumimoji="1" lang="ja-JP" altLang="en-US" sz="1300">
              <a:latin typeface="ＭＳ Ｐゴシック"/>
            </a:rPr>
            <a:t>円下回っており中位に位置している。人口が少ないために分子が低く、１人当たりの経費が高くなる傾向にある。</a:t>
          </a:r>
          <a:endParaRPr kumimoji="1" lang="en-US" altLang="ja-JP" sz="1300">
            <a:latin typeface="ＭＳ Ｐゴシック"/>
          </a:endParaRPr>
        </a:p>
        <a:p>
          <a:r>
            <a:rPr kumimoji="1" lang="ja-JP" altLang="en-US" sz="1300">
              <a:latin typeface="ＭＳ Ｐゴシック"/>
            </a:rPr>
            <a:t>　人件費については、国の基準や類似団体と比較しても職員数が若干多いので、早期に未策定の定員管理計画を策定するとともに、事務事業の見直しや効率化を進め、適切な定員管理を実現していきたい。</a:t>
          </a:r>
          <a:endParaRPr kumimoji="1" lang="en-US" altLang="ja-JP" sz="1300">
            <a:latin typeface="ＭＳ Ｐゴシック"/>
          </a:endParaRPr>
        </a:p>
        <a:p>
          <a:r>
            <a:rPr kumimoji="1" lang="ja-JP" altLang="en-US" sz="1300">
              <a:latin typeface="ＭＳ Ｐゴシック"/>
            </a:rPr>
            <a:t>　物件費等については、委託料の見直しや指定管理者制度の更なる活用により、行財政改革を進めていく。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111844</xdr:rowOff>
    </xdr:from>
    <xdr:to>
      <xdr:col>7</xdr:col>
      <xdr:colOff>152400</xdr:colOff>
      <xdr:row>82</xdr:row>
      <xdr:rowOff>121123</xdr:rowOff>
    </xdr:to>
    <xdr:cxnSp macro="">
      <xdr:nvCxnSpPr>
        <xdr:cNvPr id="194" name="直線コネクタ 193"/>
        <xdr:cNvCxnSpPr/>
      </xdr:nvCxnSpPr>
      <xdr:spPr>
        <a:xfrm>
          <a:off x="4114800" y="14170744"/>
          <a:ext cx="8382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105852</xdr:rowOff>
    </xdr:from>
    <xdr:to>
      <xdr:col>6</xdr:col>
      <xdr:colOff>0</xdr:colOff>
      <xdr:row>82</xdr:row>
      <xdr:rowOff>111844</xdr:rowOff>
    </xdr:to>
    <xdr:cxnSp macro="">
      <xdr:nvCxnSpPr>
        <xdr:cNvPr id="197" name="直線コネクタ 196"/>
        <xdr:cNvCxnSpPr/>
      </xdr:nvCxnSpPr>
      <xdr:spPr>
        <a:xfrm>
          <a:off x="3225800" y="1416475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87131</xdr:rowOff>
    </xdr:from>
    <xdr:to>
      <xdr:col>4</xdr:col>
      <xdr:colOff>482600</xdr:colOff>
      <xdr:row>82</xdr:row>
      <xdr:rowOff>105852</xdr:rowOff>
    </xdr:to>
    <xdr:cxnSp macro="">
      <xdr:nvCxnSpPr>
        <xdr:cNvPr id="200" name="直線コネクタ 199"/>
        <xdr:cNvCxnSpPr/>
      </xdr:nvCxnSpPr>
      <xdr:spPr>
        <a:xfrm>
          <a:off x="2336800" y="14146031"/>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79631</xdr:rowOff>
    </xdr:from>
    <xdr:to>
      <xdr:col>3</xdr:col>
      <xdr:colOff>279400</xdr:colOff>
      <xdr:row>82</xdr:row>
      <xdr:rowOff>87131</xdr:rowOff>
    </xdr:to>
    <xdr:cxnSp macro="">
      <xdr:nvCxnSpPr>
        <xdr:cNvPr id="203" name="直線コネクタ 202"/>
        <xdr:cNvCxnSpPr/>
      </xdr:nvCxnSpPr>
      <xdr:spPr>
        <a:xfrm>
          <a:off x="1447800" y="14138531"/>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70323</xdr:rowOff>
    </xdr:from>
    <xdr:to>
      <xdr:col>7</xdr:col>
      <xdr:colOff>203200</xdr:colOff>
      <xdr:row>83</xdr:row>
      <xdr:rowOff>473</xdr:rowOff>
    </xdr:to>
    <xdr:sp macro="" textlink="">
      <xdr:nvSpPr>
        <xdr:cNvPr id="213" name="円/楕円 212"/>
        <xdr:cNvSpPr/>
      </xdr:nvSpPr>
      <xdr:spPr>
        <a:xfrm>
          <a:off x="4902200" y="14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86850</xdr:rowOff>
    </xdr:from>
    <xdr:ext cx="762000" cy="259045"/>
    <xdr:sp macro="" textlink="">
      <xdr:nvSpPr>
        <xdr:cNvPr id="214" name="人件費・物件費等の状況該当値テキスト"/>
        <xdr:cNvSpPr txBox="1"/>
      </xdr:nvSpPr>
      <xdr:spPr>
        <a:xfrm>
          <a:off x="5041900" y="1397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380,149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61044</xdr:rowOff>
    </xdr:from>
    <xdr:to>
      <xdr:col>6</xdr:col>
      <xdr:colOff>50800</xdr:colOff>
      <xdr:row>82</xdr:row>
      <xdr:rowOff>162644</xdr:rowOff>
    </xdr:to>
    <xdr:sp macro="" textlink="">
      <xdr:nvSpPr>
        <xdr:cNvPr id="215" name="円/楕円 214"/>
        <xdr:cNvSpPr/>
      </xdr:nvSpPr>
      <xdr:spPr>
        <a:xfrm>
          <a:off x="40640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1371</xdr:rowOff>
    </xdr:from>
    <xdr:ext cx="736600" cy="259045"/>
    <xdr:sp macro="" textlink="">
      <xdr:nvSpPr>
        <xdr:cNvPr id="216" name="テキスト ボックス 215"/>
        <xdr:cNvSpPr txBox="1"/>
      </xdr:nvSpPr>
      <xdr:spPr>
        <a:xfrm>
          <a:off x="3733800" y="1388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372,073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55052</xdr:rowOff>
    </xdr:from>
    <xdr:to>
      <xdr:col>4</xdr:col>
      <xdr:colOff>533400</xdr:colOff>
      <xdr:row>82</xdr:row>
      <xdr:rowOff>156652</xdr:rowOff>
    </xdr:to>
    <xdr:sp macro="" textlink="">
      <xdr:nvSpPr>
        <xdr:cNvPr id="217" name="円/楕円 216"/>
        <xdr:cNvSpPr/>
      </xdr:nvSpPr>
      <xdr:spPr>
        <a:xfrm>
          <a:off x="3175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166829</xdr:rowOff>
    </xdr:from>
    <xdr:ext cx="762000" cy="259045"/>
    <xdr:sp macro="" textlink="">
      <xdr:nvSpPr>
        <xdr:cNvPr id="218" name="テキスト ボックス 217"/>
        <xdr:cNvSpPr txBox="1"/>
      </xdr:nvSpPr>
      <xdr:spPr>
        <a:xfrm>
          <a:off x="2844800" y="138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366,859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36331</xdr:rowOff>
    </xdr:from>
    <xdr:to>
      <xdr:col>3</xdr:col>
      <xdr:colOff>330200</xdr:colOff>
      <xdr:row>82</xdr:row>
      <xdr:rowOff>137931</xdr:rowOff>
    </xdr:to>
    <xdr:sp macro="" textlink="">
      <xdr:nvSpPr>
        <xdr:cNvPr id="219" name="円/楕円 218"/>
        <xdr:cNvSpPr/>
      </xdr:nvSpPr>
      <xdr:spPr>
        <a:xfrm>
          <a:off x="2286000" y="140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148108</xdr:rowOff>
    </xdr:from>
    <xdr:ext cx="762000" cy="259045"/>
    <xdr:sp macro="" textlink="">
      <xdr:nvSpPr>
        <xdr:cNvPr id="220" name="テキスト ボックス 219"/>
        <xdr:cNvSpPr txBox="1"/>
      </xdr:nvSpPr>
      <xdr:spPr>
        <a:xfrm>
          <a:off x="1955800" y="138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28831</xdr:rowOff>
    </xdr:from>
    <xdr:to>
      <xdr:col>2</xdr:col>
      <xdr:colOff>127000</xdr:colOff>
      <xdr:row>82</xdr:row>
      <xdr:rowOff>130431</xdr:rowOff>
    </xdr:to>
    <xdr:sp macro="" textlink="">
      <xdr:nvSpPr>
        <xdr:cNvPr id="221" name="円/楕円 220"/>
        <xdr:cNvSpPr/>
      </xdr:nvSpPr>
      <xdr:spPr>
        <a:xfrm>
          <a:off x="1397000" y="14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140608</xdr:rowOff>
    </xdr:from>
    <xdr:ext cx="762000" cy="259045"/>
    <xdr:sp macro="" textlink="">
      <xdr:nvSpPr>
        <xdr:cNvPr id="222" name="テキスト ボックス 221"/>
        <xdr:cNvSpPr txBox="1"/>
      </xdr:nvSpPr>
      <xdr:spPr>
        <a:xfrm>
          <a:off x="1066800" y="1385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93.1</a:t>
          </a:r>
          <a:r>
            <a:rPr kumimoji="1" lang="ja-JP" altLang="en-US" sz="1300">
              <a:latin typeface="ＭＳ Ｐゴシック"/>
            </a:rPr>
            <a:t>は類似団体平均を</a:t>
          </a:r>
          <a:r>
            <a:rPr kumimoji="1" lang="en-US" altLang="ja-JP" sz="1300">
              <a:latin typeface="ＭＳ Ｐゴシック"/>
            </a:rPr>
            <a:t>2.1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給与体系に変更はなく、今後も現在の水準を維持していくことになるが、国・類似団体・民間企業等の給与水準の状況を踏まえながら給与の適正化を図っていきたい。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47307</xdr:rowOff>
    </xdr:from>
    <xdr:to>
      <xdr:col>24</xdr:col>
      <xdr:colOff>558800</xdr:colOff>
      <xdr:row>86</xdr:row>
      <xdr:rowOff>65405</xdr:rowOff>
    </xdr:to>
    <xdr:cxnSp macro="">
      <xdr:nvCxnSpPr>
        <xdr:cNvPr id="252" name="直線コネクタ 251"/>
        <xdr:cNvCxnSpPr/>
      </xdr:nvCxnSpPr>
      <xdr:spPr>
        <a:xfrm flipV="1">
          <a:off x="16179800" y="1479200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65405</xdr:rowOff>
    </xdr:to>
    <xdr:cxnSp macro="">
      <xdr:nvCxnSpPr>
        <xdr:cNvPr id="255" name="直線コネクタ 254"/>
        <xdr:cNvCxnSpPr/>
      </xdr:nvCxnSpPr>
      <xdr:spPr>
        <a:xfrm>
          <a:off x="15290800" y="14653261"/>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37782</xdr:rowOff>
    </xdr:from>
    <xdr:to>
      <xdr:col>22</xdr:col>
      <xdr:colOff>203200</xdr:colOff>
      <xdr:row>85</xdr:row>
      <xdr:rowOff>80011</xdr:rowOff>
    </xdr:to>
    <xdr:cxnSp macro="">
      <xdr:nvCxnSpPr>
        <xdr:cNvPr id="258" name="直線コネクタ 257"/>
        <xdr:cNvCxnSpPr/>
      </xdr:nvCxnSpPr>
      <xdr:spPr>
        <a:xfrm>
          <a:off x="14401800" y="1461103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88</xdr:row>
      <xdr:rowOff>90488</xdr:rowOff>
    </xdr:to>
    <xdr:cxnSp macro="">
      <xdr:nvCxnSpPr>
        <xdr:cNvPr id="261" name="直線コネクタ 260"/>
        <xdr:cNvCxnSpPr/>
      </xdr:nvCxnSpPr>
      <xdr:spPr>
        <a:xfrm flipV="1">
          <a:off x="13512800" y="14611032"/>
          <a:ext cx="889000" cy="5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71" name="円/楕円 270"/>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13034</xdr:rowOff>
    </xdr:from>
    <xdr:ext cx="762000" cy="259045"/>
    <xdr:sp macro="" textlink="">
      <xdr:nvSpPr>
        <xdr:cNvPr id="272"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14605</xdr:rowOff>
    </xdr:from>
    <xdr:to>
      <xdr:col>23</xdr:col>
      <xdr:colOff>457200</xdr:colOff>
      <xdr:row>86</xdr:row>
      <xdr:rowOff>116205</xdr:rowOff>
    </xdr:to>
    <xdr:sp macro="" textlink="">
      <xdr:nvSpPr>
        <xdr:cNvPr id="273" name="円/楕円 272"/>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74" name="テキスト ボックス 273"/>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5" name="円/楕円 274"/>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76" name="テキスト ボックス 275"/>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77" name="円/楕円 276"/>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98759</xdr:rowOff>
    </xdr:from>
    <xdr:ext cx="762000" cy="259045"/>
    <xdr:sp macro="" textlink="">
      <xdr:nvSpPr>
        <xdr:cNvPr id="278" name="テキスト ボックス 277"/>
        <xdr:cNvSpPr txBox="1"/>
      </xdr:nvSpPr>
      <xdr:spPr>
        <a:xfrm>
          <a:off x="14020800" y="143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79" name="円/楕円 278"/>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151465</xdr:rowOff>
    </xdr:from>
    <xdr:ext cx="762000" cy="259045"/>
    <xdr:sp macro="" textlink="">
      <xdr:nvSpPr>
        <xdr:cNvPr id="280" name="テキスト ボックス 279"/>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22.25</a:t>
          </a:r>
          <a:r>
            <a:rPr kumimoji="1" lang="ja-JP" altLang="en-US" sz="1300">
              <a:latin typeface="ＭＳ Ｐゴシック"/>
            </a:rPr>
            <a:t>人は類似団体平均を</a:t>
          </a:r>
          <a:r>
            <a:rPr kumimoji="1" lang="en-US" altLang="ja-JP" sz="1300">
              <a:latin typeface="ＭＳ Ｐゴシック"/>
            </a:rPr>
            <a:t>0.5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職員数に増減はないが、毎年</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人程度の人口減が続いているため、年々数値が上昇してきている。今後も数値の上昇を抑えることは厳しい状況である。</a:t>
          </a:r>
          <a:endParaRPr kumimoji="1" lang="en-US" altLang="ja-JP" sz="1300">
            <a:latin typeface="ＭＳ Ｐゴシック"/>
          </a:endParaRPr>
        </a:p>
        <a:p>
          <a:r>
            <a:rPr kumimoji="1" lang="ja-JP" altLang="en-US" sz="1300">
              <a:latin typeface="ＭＳ Ｐゴシック"/>
            </a:rPr>
            <a:t>　未策定の定員管理計画を早急に策定するとともに、事務事業の見直しと効率化を更に進め、適切な定員管理に努めたい。</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109245</xdr:rowOff>
    </xdr:from>
    <xdr:to>
      <xdr:col>24</xdr:col>
      <xdr:colOff>558800</xdr:colOff>
      <xdr:row>61</xdr:row>
      <xdr:rowOff>149543</xdr:rowOff>
    </xdr:to>
    <xdr:cxnSp macro="">
      <xdr:nvCxnSpPr>
        <xdr:cNvPr id="312" name="直線コネクタ 311"/>
        <xdr:cNvCxnSpPr/>
      </xdr:nvCxnSpPr>
      <xdr:spPr>
        <a:xfrm>
          <a:off x="16179800" y="10567695"/>
          <a:ext cx="8382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95733</xdr:rowOff>
    </xdr:from>
    <xdr:to>
      <xdr:col>23</xdr:col>
      <xdr:colOff>406400</xdr:colOff>
      <xdr:row>61</xdr:row>
      <xdr:rowOff>109245</xdr:rowOff>
    </xdr:to>
    <xdr:cxnSp macro="">
      <xdr:nvCxnSpPr>
        <xdr:cNvPr id="315" name="直線コネクタ 314"/>
        <xdr:cNvCxnSpPr/>
      </xdr:nvCxnSpPr>
      <xdr:spPr>
        <a:xfrm>
          <a:off x="15290800" y="1055418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91389</xdr:rowOff>
    </xdr:from>
    <xdr:to>
      <xdr:col>22</xdr:col>
      <xdr:colOff>203200</xdr:colOff>
      <xdr:row>61</xdr:row>
      <xdr:rowOff>95733</xdr:rowOff>
    </xdr:to>
    <xdr:cxnSp macro="">
      <xdr:nvCxnSpPr>
        <xdr:cNvPr id="318" name="直線コネクタ 317"/>
        <xdr:cNvCxnSpPr/>
      </xdr:nvCxnSpPr>
      <xdr:spPr>
        <a:xfrm>
          <a:off x="14401800" y="1054983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91389</xdr:rowOff>
    </xdr:from>
    <xdr:to>
      <xdr:col>21</xdr:col>
      <xdr:colOff>0</xdr:colOff>
      <xdr:row>61</xdr:row>
      <xdr:rowOff>103213</xdr:rowOff>
    </xdr:to>
    <xdr:cxnSp macro="">
      <xdr:nvCxnSpPr>
        <xdr:cNvPr id="321" name="直線コネクタ 320"/>
        <xdr:cNvCxnSpPr/>
      </xdr:nvCxnSpPr>
      <xdr:spPr>
        <a:xfrm flipV="1">
          <a:off x="13512800" y="1054983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98743</xdr:rowOff>
    </xdr:from>
    <xdr:to>
      <xdr:col>24</xdr:col>
      <xdr:colOff>609600</xdr:colOff>
      <xdr:row>62</xdr:row>
      <xdr:rowOff>28893</xdr:rowOff>
    </xdr:to>
    <xdr:sp macro="" textlink="">
      <xdr:nvSpPr>
        <xdr:cNvPr id="331" name="円/楕円 330"/>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70820</xdr:rowOff>
    </xdr:from>
    <xdr:ext cx="762000" cy="259045"/>
    <xdr:sp macro="" textlink="">
      <xdr:nvSpPr>
        <xdr:cNvPr id="332" name="定員管理の状況該当値テキスト"/>
        <xdr:cNvSpPr txBox="1"/>
      </xdr:nvSpPr>
      <xdr:spPr>
        <a:xfrm>
          <a:off x="17106900" y="105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58445</xdr:rowOff>
    </xdr:from>
    <xdr:to>
      <xdr:col>23</xdr:col>
      <xdr:colOff>457200</xdr:colOff>
      <xdr:row>61</xdr:row>
      <xdr:rowOff>160045</xdr:rowOff>
    </xdr:to>
    <xdr:sp macro="" textlink="">
      <xdr:nvSpPr>
        <xdr:cNvPr id="333" name="円/楕円 332"/>
        <xdr:cNvSpPr/>
      </xdr:nvSpPr>
      <xdr:spPr>
        <a:xfrm>
          <a:off x="16129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170222</xdr:rowOff>
    </xdr:from>
    <xdr:ext cx="736600" cy="259045"/>
    <xdr:sp macro="" textlink="">
      <xdr:nvSpPr>
        <xdr:cNvPr id="334" name="テキスト ボックス 333"/>
        <xdr:cNvSpPr txBox="1"/>
      </xdr:nvSpPr>
      <xdr:spPr>
        <a:xfrm>
          <a:off x="15798800" y="102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44933</xdr:rowOff>
    </xdr:from>
    <xdr:to>
      <xdr:col>22</xdr:col>
      <xdr:colOff>254000</xdr:colOff>
      <xdr:row>61</xdr:row>
      <xdr:rowOff>146533</xdr:rowOff>
    </xdr:to>
    <xdr:sp macro="" textlink="">
      <xdr:nvSpPr>
        <xdr:cNvPr id="335" name="円/楕円 334"/>
        <xdr:cNvSpPr/>
      </xdr:nvSpPr>
      <xdr:spPr>
        <a:xfrm>
          <a:off x="15240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156710</xdr:rowOff>
    </xdr:from>
    <xdr:ext cx="762000" cy="259045"/>
    <xdr:sp macro="" textlink="">
      <xdr:nvSpPr>
        <xdr:cNvPr id="336" name="テキスト ボックス 335"/>
        <xdr:cNvSpPr txBox="1"/>
      </xdr:nvSpPr>
      <xdr:spPr>
        <a:xfrm>
          <a:off x="14909800" y="102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40589</xdr:rowOff>
    </xdr:from>
    <xdr:to>
      <xdr:col>21</xdr:col>
      <xdr:colOff>50800</xdr:colOff>
      <xdr:row>61</xdr:row>
      <xdr:rowOff>142189</xdr:rowOff>
    </xdr:to>
    <xdr:sp macro="" textlink="">
      <xdr:nvSpPr>
        <xdr:cNvPr id="337" name="円/楕円 336"/>
        <xdr:cNvSpPr/>
      </xdr:nvSpPr>
      <xdr:spPr>
        <a:xfrm>
          <a:off x="14351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152366</xdr:rowOff>
    </xdr:from>
    <xdr:ext cx="762000" cy="259045"/>
    <xdr:sp macro="" textlink="">
      <xdr:nvSpPr>
        <xdr:cNvPr id="338" name="テキスト ボックス 337"/>
        <xdr:cNvSpPr txBox="1"/>
      </xdr:nvSpPr>
      <xdr:spPr>
        <a:xfrm>
          <a:off x="14020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52413</xdr:rowOff>
    </xdr:from>
    <xdr:to>
      <xdr:col>19</xdr:col>
      <xdr:colOff>533400</xdr:colOff>
      <xdr:row>61</xdr:row>
      <xdr:rowOff>154013</xdr:rowOff>
    </xdr:to>
    <xdr:sp macro="" textlink="">
      <xdr:nvSpPr>
        <xdr:cNvPr id="339" name="円/楕円 338"/>
        <xdr:cNvSpPr/>
      </xdr:nvSpPr>
      <xdr:spPr>
        <a:xfrm>
          <a:off x="13462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138790</xdr:rowOff>
    </xdr:from>
    <xdr:ext cx="762000" cy="259045"/>
    <xdr:sp macro="" textlink="">
      <xdr:nvSpPr>
        <xdr:cNvPr id="340" name="テキスト ボックス 339"/>
        <xdr:cNvSpPr txBox="1"/>
      </xdr:nvSpPr>
      <xdr:spPr>
        <a:xfrm>
          <a:off x="13131800" y="105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8.6</a:t>
          </a:r>
          <a:r>
            <a:rPr kumimoji="1" lang="ja-JP" altLang="en-US" sz="1300">
              <a:latin typeface="ＭＳ Ｐゴシック"/>
            </a:rPr>
            <a:t>％は対前年度比</a:t>
          </a:r>
          <a:r>
            <a:rPr kumimoji="1" lang="en-US" altLang="ja-JP" sz="1300">
              <a:latin typeface="ＭＳ Ｐゴシック"/>
            </a:rPr>
            <a:t>0.2</a:t>
          </a:r>
          <a:r>
            <a:rPr kumimoji="1" lang="ja-JP" altLang="en-US" sz="1300">
              <a:latin typeface="ＭＳ Ｐゴシック"/>
            </a:rPr>
            <a:t>ポイント悪化し、類似団体平均との差も広がってしまった。</a:t>
          </a:r>
          <a:endParaRPr kumimoji="1" lang="en-US" altLang="ja-JP" sz="1300">
            <a:latin typeface="ＭＳ Ｐゴシック"/>
          </a:endParaRPr>
        </a:p>
        <a:p>
          <a:r>
            <a:rPr kumimoji="1" lang="ja-JP" altLang="en-US" sz="1300">
              <a:latin typeface="ＭＳ Ｐゴシック"/>
            </a:rPr>
            <a:t>　普通交付税の減が最も大きい要因ではあるが、地方債発行額の増加等により、今後は更に比率が悪化していくことが懸念される。公共施設の老朽化も進んできていることから、より一層の事業見直しを実施し、地方債発行の抑制に努め、比率の改善を図っていかなければならない。</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129286</xdr:rowOff>
    </xdr:to>
    <xdr:cxnSp macro="">
      <xdr:nvCxnSpPr>
        <xdr:cNvPr id="371" name="直線コネクタ 370"/>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129286</xdr:rowOff>
    </xdr:to>
    <xdr:cxnSp macro="">
      <xdr:nvCxnSpPr>
        <xdr:cNvPr id="374" name="直線コネクタ 373"/>
        <xdr:cNvCxnSpPr/>
      </xdr:nvCxnSpPr>
      <xdr:spPr>
        <a:xfrm flipV="1">
          <a:off x="15290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92964</xdr:rowOff>
    </xdr:to>
    <xdr:cxnSp macro="">
      <xdr:nvCxnSpPr>
        <xdr:cNvPr id="377" name="直線コネクタ 376"/>
        <xdr:cNvCxnSpPr/>
      </xdr:nvCxnSpPr>
      <xdr:spPr>
        <a:xfrm flipV="1">
          <a:off x="14401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43</xdr:row>
      <xdr:rowOff>66294</xdr:rowOff>
    </xdr:to>
    <xdr:cxnSp macro="">
      <xdr:nvCxnSpPr>
        <xdr:cNvPr id="380" name="直線コネクタ 379"/>
        <xdr:cNvCxnSpPr/>
      </xdr:nvCxnSpPr>
      <xdr:spPr>
        <a:xfrm flipV="1">
          <a:off x="13512800" y="72938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90" name="円/楕円 389"/>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50563</xdr:rowOff>
    </xdr:from>
    <xdr:ext cx="762000" cy="259045"/>
    <xdr:sp macro="" textlink="">
      <xdr:nvSpPr>
        <xdr:cNvPr id="391"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2" name="円/楕円 391"/>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393" name="テキスト ボックス 39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394" name="円/楕円 393"/>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95" name="テキスト ボックス 394"/>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6" name="円/楕円 395"/>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7" name="テキスト ボックス 39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15494</xdr:rowOff>
    </xdr:from>
    <xdr:to>
      <xdr:col>19</xdr:col>
      <xdr:colOff>533400</xdr:colOff>
      <xdr:row>43</xdr:row>
      <xdr:rowOff>117094</xdr:rowOff>
    </xdr:to>
    <xdr:sp macro="" textlink="">
      <xdr:nvSpPr>
        <xdr:cNvPr id="398" name="円/楕円 397"/>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101871</xdr:rowOff>
    </xdr:from>
    <xdr:ext cx="762000" cy="259045"/>
    <xdr:sp macro="" textlink="">
      <xdr:nvSpPr>
        <xdr:cNvPr id="399" name="テキスト ボックス 398"/>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22.3</a:t>
          </a:r>
          <a:r>
            <a:rPr kumimoji="1" lang="ja-JP" altLang="en-US" sz="1300">
              <a:latin typeface="ＭＳ Ｐゴシック"/>
            </a:rPr>
            <a:t>％は対前年度比</a:t>
          </a:r>
          <a:r>
            <a:rPr kumimoji="1" lang="en-US" altLang="ja-JP" sz="1300">
              <a:latin typeface="ＭＳ Ｐゴシック"/>
            </a:rPr>
            <a:t>9.5</a:t>
          </a:r>
          <a:r>
            <a:rPr kumimoji="1" lang="ja-JP" altLang="en-US" sz="1300">
              <a:latin typeface="ＭＳ Ｐゴシック"/>
            </a:rPr>
            <a:t>ポイントの減で、年々改善されてきてはいるが、類似団体との差は依然として大きい。</a:t>
          </a:r>
          <a:endParaRPr kumimoji="1" lang="en-US" altLang="ja-JP" sz="1300">
            <a:latin typeface="ＭＳ Ｐゴシック"/>
          </a:endParaRPr>
        </a:p>
        <a:p>
          <a:r>
            <a:rPr kumimoji="1" lang="ja-JP" altLang="en-US" sz="1300">
              <a:latin typeface="ＭＳ Ｐゴシック"/>
            </a:rPr>
            <a:t>　事業の必要性・妥当性など、より細かい点検を行いながら地方債発行の抑制、基金への積立拡大に努め、後世への負担を少しでも軽減できるよう財政の健全化を図っていきたい。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125821</xdr:rowOff>
    </xdr:from>
    <xdr:to>
      <xdr:col>24</xdr:col>
      <xdr:colOff>558800</xdr:colOff>
      <xdr:row>16</xdr:row>
      <xdr:rowOff>118110</xdr:rowOff>
    </xdr:to>
    <xdr:cxnSp macro="">
      <xdr:nvCxnSpPr>
        <xdr:cNvPr id="435" name="直線コネクタ 434"/>
        <xdr:cNvCxnSpPr/>
      </xdr:nvCxnSpPr>
      <xdr:spPr>
        <a:xfrm flipV="1">
          <a:off x="16179800" y="2697571"/>
          <a:ext cx="8382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17</xdr:row>
      <xdr:rowOff>136253</xdr:rowOff>
    </xdr:to>
    <xdr:cxnSp macro="">
      <xdr:nvCxnSpPr>
        <xdr:cNvPr id="438" name="直線コネクタ 437"/>
        <xdr:cNvCxnSpPr/>
      </xdr:nvCxnSpPr>
      <xdr:spPr>
        <a:xfrm flipV="1">
          <a:off x="15290800" y="28613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136253</xdr:rowOff>
    </xdr:from>
    <xdr:to>
      <xdr:col>22</xdr:col>
      <xdr:colOff>203200</xdr:colOff>
      <xdr:row>19</xdr:row>
      <xdr:rowOff>112214</xdr:rowOff>
    </xdr:to>
    <xdr:cxnSp macro="">
      <xdr:nvCxnSpPr>
        <xdr:cNvPr id="441" name="直線コネクタ 440"/>
        <xdr:cNvCxnSpPr/>
      </xdr:nvCxnSpPr>
      <xdr:spPr>
        <a:xfrm flipV="1">
          <a:off x="14401800" y="3050903"/>
          <a:ext cx="889000" cy="3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112214</xdr:rowOff>
    </xdr:from>
    <xdr:to>
      <xdr:col>21</xdr:col>
      <xdr:colOff>0</xdr:colOff>
      <xdr:row>21</xdr:row>
      <xdr:rowOff>95069</xdr:rowOff>
    </xdr:to>
    <xdr:cxnSp macro="">
      <xdr:nvCxnSpPr>
        <xdr:cNvPr id="444" name="直線コネクタ 443"/>
        <xdr:cNvCxnSpPr/>
      </xdr:nvCxnSpPr>
      <xdr:spPr>
        <a:xfrm flipV="1">
          <a:off x="13512800" y="3369764"/>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75021</xdr:rowOff>
    </xdr:from>
    <xdr:to>
      <xdr:col>24</xdr:col>
      <xdr:colOff>609600</xdr:colOff>
      <xdr:row>16</xdr:row>
      <xdr:rowOff>5171</xdr:rowOff>
    </xdr:to>
    <xdr:sp macro="" textlink="">
      <xdr:nvSpPr>
        <xdr:cNvPr id="454" name="円/楕円 453"/>
        <xdr:cNvSpPr/>
      </xdr:nvSpPr>
      <xdr:spPr>
        <a:xfrm>
          <a:off x="16967200" y="26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47098</xdr:rowOff>
    </xdr:from>
    <xdr:ext cx="762000" cy="259045"/>
    <xdr:sp macro="" textlink="">
      <xdr:nvSpPr>
        <xdr:cNvPr id="455" name="将来負担の状況該当値テキスト"/>
        <xdr:cNvSpPr txBox="1"/>
      </xdr:nvSpPr>
      <xdr:spPr>
        <a:xfrm>
          <a:off x="17106900" y="261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67310</xdr:rowOff>
    </xdr:from>
    <xdr:to>
      <xdr:col>23</xdr:col>
      <xdr:colOff>457200</xdr:colOff>
      <xdr:row>16</xdr:row>
      <xdr:rowOff>168910</xdr:rowOff>
    </xdr:to>
    <xdr:sp macro="" textlink="">
      <xdr:nvSpPr>
        <xdr:cNvPr id="456" name="円/楕円 455"/>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153687</xdr:rowOff>
    </xdr:from>
    <xdr:ext cx="736600" cy="259045"/>
    <xdr:sp macro="" textlink="">
      <xdr:nvSpPr>
        <xdr:cNvPr id="457" name="テキスト ボックス 456"/>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85453</xdr:rowOff>
    </xdr:from>
    <xdr:to>
      <xdr:col>22</xdr:col>
      <xdr:colOff>254000</xdr:colOff>
      <xdr:row>18</xdr:row>
      <xdr:rowOff>15603</xdr:rowOff>
    </xdr:to>
    <xdr:sp macro="" textlink="">
      <xdr:nvSpPr>
        <xdr:cNvPr id="458" name="円/楕円 457"/>
        <xdr:cNvSpPr/>
      </xdr:nvSpPr>
      <xdr:spPr>
        <a:xfrm>
          <a:off x="15240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380</xdr:rowOff>
    </xdr:from>
    <xdr:ext cx="762000" cy="259045"/>
    <xdr:sp macro="" textlink="">
      <xdr:nvSpPr>
        <xdr:cNvPr id="459" name="テキスト ボックス 458"/>
        <xdr:cNvSpPr txBox="1"/>
      </xdr:nvSpPr>
      <xdr:spPr>
        <a:xfrm>
          <a:off x="14909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61414</xdr:rowOff>
    </xdr:from>
    <xdr:to>
      <xdr:col>21</xdr:col>
      <xdr:colOff>50800</xdr:colOff>
      <xdr:row>19</xdr:row>
      <xdr:rowOff>163014</xdr:rowOff>
    </xdr:to>
    <xdr:sp macro="" textlink="">
      <xdr:nvSpPr>
        <xdr:cNvPr id="460" name="円/楕円 459"/>
        <xdr:cNvSpPr/>
      </xdr:nvSpPr>
      <xdr:spPr>
        <a:xfrm>
          <a:off x="14351000" y="33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147791</xdr:rowOff>
    </xdr:from>
    <xdr:ext cx="762000" cy="259045"/>
    <xdr:sp macro="" textlink="">
      <xdr:nvSpPr>
        <xdr:cNvPr id="461" name="テキスト ボックス 460"/>
        <xdr:cNvSpPr txBox="1"/>
      </xdr:nvSpPr>
      <xdr:spPr>
        <a:xfrm>
          <a:off x="14020800" y="340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44269</xdr:rowOff>
    </xdr:from>
    <xdr:to>
      <xdr:col>19</xdr:col>
      <xdr:colOff>533400</xdr:colOff>
      <xdr:row>21</xdr:row>
      <xdr:rowOff>145869</xdr:rowOff>
    </xdr:to>
    <xdr:sp macro="" textlink="">
      <xdr:nvSpPr>
        <xdr:cNvPr id="462" name="円/楕円 461"/>
        <xdr:cNvSpPr/>
      </xdr:nvSpPr>
      <xdr:spPr>
        <a:xfrm>
          <a:off x="13462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130646</xdr:rowOff>
    </xdr:from>
    <xdr:ext cx="762000" cy="259045"/>
    <xdr:sp macro="" textlink="">
      <xdr:nvSpPr>
        <xdr:cNvPr id="463" name="テキスト ボックス 462"/>
        <xdr:cNvSpPr txBox="1"/>
      </xdr:nvSpPr>
      <xdr:spPr>
        <a:xfrm>
          <a:off x="13131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24.8</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ポイント上回っており、比較的高い水準にある。類似団体と比べて職員数が多く、平均年齢も高いことが要因と考えられる。</a:t>
          </a:r>
          <a:endParaRPr kumimoji="1" lang="en-US" altLang="ja-JP" sz="1300">
            <a:latin typeface="ＭＳ Ｐゴシック"/>
          </a:endParaRPr>
        </a:p>
        <a:p>
          <a:r>
            <a:rPr kumimoji="1" lang="ja-JP" altLang="en-US" sz="1300">
              <a:latin typeface="ＭＳ Ｐゴシック"/>
            </a:rPr>
            <a:t>　早期に定員管理計画を策定するとともに、事務事業の見直しと効率化を図り、５年で２％程度の削減を目指す。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60706</xdr:rowOff>
    </xdr:to>
    <xdr:cxnSp macro="">
      <xdr:nvCxnSpPr>
        <xdr:cNvPr id="64" name="直線コネクタ 63"/>
        <xdr:cNvCxnSpPr/>
      </xdr:nvCxnSpPr>
      <xdr:spPr>
        <a:xfrm>
          <a:off x="3987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147574</xdr:rowOff>
    </xdr:to>
    <xdr:cxnSp macro="">
      <xdr:nvCxnSpPr>
        <xdr:cNvPr id="67" name="直線コネクタ 66"/>
        <xdr:cNvCxnSpPr/>
      </xdr:nvCxnSpPr>
      <xdr:spPr>
        <a:xfrm flipV="1">
          <a:off x="3098800" y="6399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147574</xdr:rowOff>
    </xdr:to>
    <xdr:cxnSp macro="">
      <xdr:nvCxnSpPr>
        <xdr:cNvPr id="70" name="直線コネクタ 69"/>
        <xdr:cNvCxnSpPr/>
      </xdr:nvCxnSpPr>
      <xdr:spPr>
        <a:xfrm>
          <a:off x="2209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101854</xdr:rowOff>
    </xdr:to>
    <xdr:cxnSp macro="">
      <xdr:nvCxnSpPr>
        <xdr:cNvPr id="73" name="直線コネクタ 72"/>
        <xdr:cNvCxnSpPr/>
      </xdr:nvCxnSpPr>
      <xdr:spPr>
        <a:xfrm>
          <a:off x="1320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3" name="円/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9" name="円/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1" name="円/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16.2</a:t>
          </a:r>
          <a:r>
            <a:rPr kumimoji="1" lang="ja-JP" altLang="en-US" sz="1300">
              <a:latin typeface="ＭＳ Ｐゴシック"/>
            </a:rPr>
            <a:t>％は類似団体平均を</a:t>
          </a:r>
          <a:r>
            <a:rPr kumimoji="1" lang="en-US" altLang="ja-JP" sz="1300">
              <a:latin typeface="ＭＳ Ｐゴシック"/>
            </a:rPr>
            <a:t>1.9</a:t>
          </a:r>
          <a:r>
            <a:rPr kumimoji="1" lang="ja-JP" altLang="en-US" sz="1300">
              <a:latin typeface="ＭＳ Ｐゴシック"/>
            </a:rPr>
            <a:t>ポイント上回っており、対前年度比でみても</a:t>
          </a:r>
          <a:r>
            <a:rPr kumimoji="1" lang="en-US" altLang="ja-JP" sz="1300">
              <a:latin typeface="ＭＳ Ｐゴシック"/>
            </a:rPr>
            <a:t>0.8</a:t>
          </a:r>
          <a:r>
            <a:rPr kumimoji="1" lang="ja-JP" altLang="en-US" sz="1300">
              <a:latin typeface="ＭＳ Ｐゴシック"/>
            </a:rPr>
            <a:t>ポイントの増となっており、依然として高い水準にある。</a:t>
          </a:r>
          <a:endParaRPr kumimoji="1" lang="en-US" altLang="ja-JP" sz="1300">
            <a:latin typeface="ＭＳ Ｐゴシック"/>
          </a:endParaRPr>
        </a:p>
        <a:p>
          <a:r>
            <a:rPr kumimoji="1" lang="ja-JP" altLang="en-US" sz="1300">
              <a:latin typeface="ＭＳ Ｐゴシック"/>
            </a:rPr>
            <a:t>　例年よりも電算システムの改修委託料等が約</a:t>
          </a:r>
          <a:r>
            <a:rPr kumimoji="1" lang="en-US" altLang="ja-JP" sz="1300">
              <a:latin typeface="ＭＳ Ｐゴシック"/>
            </a:rPr>
            <a:t>9,000</a:t>
          </a:r>
          <a:r>
            <a:rPr kumimoji="1" lang="ja-JP" altLang="en-US" sz="1300">
              <a:latin typeface="ＭＳ Ｐゴシック"/>
            </a:rPr>
            <a:t>千円ほど多かったことが要因と考えられる。</a:t>
          </a:r>
          <a:endParaRPr kumimoji="1" lang="en-US" altLang="ja-JP" sz="1300">
            <a:latin typeface="ＭＳ Ｐゴシック"/>
          </a:endParaRPr>
        </a:p>
        <a:p>
          <a:r>
            <a:rPr kumimoji="1" lang="ja-JP" altLang="en-US" sz="1300">
              <a:latin typeface="ＭＳ Ｐゴシック"/>
            </a:rPr>
            <a:t>　今後も事務事業の見直しや公共施設の統廃合による需用費等の圧縮を図り、経費削減に努めたい。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161290</xdr:rowOff>
    </xdr:to>
    <xdr:cxnSp macro="">
      <xdr:nvCxnSpPr>
        <xdr:cNvPr id="125" name="直線コネクタ 124"/>
        <xdr:cNvCxnSpPr/>
      </xdr:nvCxnSpPr>
      <xdr:spPr>
        <a:xfrm>
          <a:off x="15671800" y="3014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123190</xdr:rowOff>
    </xdr:to>
    <xdr:cxnSp macro="">
      <xdr:nvCxnSpPr>
        <xdr:cNvPr id="128" name="直線コネクタ 127"/>
        <xdr:cNvCxnSpPr/>
      </xdr:nvCxnSpPr>
      <xdr:spPr>
        <a:xfrm flipV="1">
          <a:off x="14782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123190</xdr:rowOff>
    </xdr:to>
    <xdr:cxnSp macro="">
      <xdr:nvCxnSpPr>
        <xdr:cNvPr id="131" name="直線コネクタ 130"/>
        <xdr:cNvCxnSpPr/>
      </xdr:nvCxnSpPr>
      <xdr:spPr>
        <a:xfrm>
          <a:off x="13893800" y="292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8890</xdr:rowOff>
    </xdr:to>
    <xdr:cxnSp macro="">
      <xdr:nvCxnSpPr>
        <xdr:cNvPr id="134" name="直線コネクタ 133"/>
        <xdr:cNvCxnSpPr/>
      </xdr:nvCxnSpPr>
      <xdr:spPr>
        <a:xfrm>
          <a:off x="13004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2.7</a:t>
          </a:r>
          <a:r>
            <a:rPr kumimoji="1" lang="ja-JP" altLang="en-US" sz="1300">
              <a:latin typeface="ＭＳ Ｐゴシック"/>
            </a:rPr>
            <a:t>％は類似団体平均を</a:t>
          </a:r>
          <a:r>
            <a:rPr kumimoji="1" lang="en-US" altLang="ja-JP" sz="1300">
              <a:latin typeface="ＭＳ Ｐゴシック"/>
            </a:rPr>
            <a:t>0.1</a:t>
          </a:r>
          <a:r>
            <a:rPr kumimoji="1" lang="ja-JP" altLang="en-US" sz="1300">
              <a:latin typeface="ＭＳ Ｐゴシック"/>
            </a:rPr>
            <a:t>ポイント下回っているが、臨時福祉給付金や施設型給付費が増加しており、対前年度比</a:t>
          </a:r>
          <a:r>
            <a:rPr kumimoji="1" lang="en-US" altLang="ja-JP" sz="1300">
              <a:latin typeface="ＭＳ Ｐゴシック"/>
            </a:rPr>
            <a:t>0.2</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37193</xdr:rowOff>
    </xdr:to>
    <xdr:cxnSp macro="">
      <xdr:nvCxnSpPr>
        <xdr:cNvPr id="187" name="直線コネクタ 186"/>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4535</xdr:rowOff>
    </xdr:to>
    <xdr:cxnSp macro="">
      <xdr:nvCxnSpPr>
        <xdr:cNvPr id="190" name="直線コネクタ 189"/>
        <xdr:cNvCxnSpPr/>
      </xdr:nvCxnSpPr>
      <xdr:spPr>
        <a:xfrm>
          <a:off x="3098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4535</xdr:rowOff>
    </xdr:to>
    <xdr:cxnSp macro="">
      <xdr:nvCxnSpPr>
        <xdr:cNvPr id="193" name="直線コネクタ 192"/>
        <xdr:cNvCxnSpPr/>
      </xdr:nvCxnSpPr>
      <xdr:spPr>
        <a:xfrm>
          <a:off x="2209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196" name="直線コネクタ 195"/>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7"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a:t>
          </a:r>
          <a:r>
            <a:rPr kumimoji="1" lang="en-US" altLang="ja-JP" sz="1300">
              <a:latin typeface="ＭＳ Ｐゴシック"/>
            </a:rPr>
            <a:t>12.0</a:t>
          </a:r>
          <a:r>
            <a:rPr kumimoji="1" lang="ja-JP" altLang="en-US" sz="1300">
              <a:latin typeface="ＭＳ Ｐゴシック"/>
            </a:rPr>
            <a:t>％は類似団体平均を</a:t>
          </a:r>
          <a:r>
            <a:rPr kumimoji="1" lang="en-US" altLang="ja-JP" sz="1300">
              <a:latin typeface="ＭＳ Ｐゴシック"/>
            </a:rPr>
            <a:t>1.0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維持補修費と操出金の経常経費充当一般財源等が増加したため、対前年度比も</a:t>
          </a:r>
          <a:r>
            <a:rPr kumimoji="1" lang="en-US" altLang="ja-JP" sz="1300">
              <a:latin typeface="ＭＳ Ｐゴシック"/>
            </a:rPr>
            <a:t>2.2</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公営企業会計については、料金見直しと経費削減で独立採算制の原則に近づけたい。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104140</xdr:rowOff>
    </xdr:to>
    <xdr:cxnSp macro="">
      <xdr:nvCxnSpPr>
        <xdr:cNvPr id="245" name="直線コネクタ 244"/>
        <xdr:cNvCxnSpPr/>
      </xdr:nvCxnSpPr>
      <xdr:spPr>
        <a:xfrm>
          <a:off x="15671800" y="96047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56</xdr:row>
      <xdr:rowOff>3556</xdr:rowOff>
    </xdr:to>
    <xdr:cxnSp macro="">
      <xdr:nvCxnSpPr>
        <xdr:cNvPr id="248" name="直線コネクタ 247"/>
        <xdr:cNvCxnSpPr/>
      </xdr:nvCxnSpPr>
      <xdr:spPr>
        <a:xfrm>
          <a:off x="14782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55</xdr:row>
      <xdr:rowOff>129286</xdr:rowOff>
    </xdr:to>
    <xdr:cxnSp macro="">
      <xdr:nvCxnSpPr>
        <xdr:cNvPr id="251" name="直線コネクタ 250"/>
        <xdr:cNvCxnSpPr/>
      </xdr:nvCxnSpPr>
      <xdr:spPr>
        <a:xfrm>
          <a:off x="13893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55</xdr:row>
      <xdr:rowOff>124714</xdr:rowOff>
    </xdr:to>
    <xdr:cxnSp macro="">
      <xdr:nvCxnSpPr>
        <xdr:cNvPr id="254" name="直線コネクタ 253"/>
        <xdr:cNvCxnSpPr/>
      </xdr:nvCxnSpPr>
      <xdr:spPr>
        <a:xfrm>
          <a:off x="13004800" y="9554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4" name="円/楕円 263"/>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25417</xdr:rowOff>
    </xdr:from>
    <xdr:ext cx="762000" cy="259045"/>
    <xdr:sp macro="" textlink="">
      <xdr:nvSpPr>
        <xdr:cNvPr id="265"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6" name="円/楕円 265"/>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7" name="テキスト ボックス 266"/>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68" name="円/楕円 267"/>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69" name="テキスト ボックス 268"/>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0" name="円/楕円 269"/>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1" name="テキスト ボックス 270"/>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73914</xdr:rowOff>
    </xdr:from>
    <xdr:to>
      <xdr:col>19</xdr:col>
      <xdr:colOff>6350</xdr:colOff>
      <xdr:row>56</xdr:row>
      <xdr:rowOff>4064</xdr:rowOff>
    </xdr:to>
    <xdr:sp macro="" textlink="">
      <xdr:nvSpPr>
        <xdr:cNvPr id="272" name="円/楕円 271"/>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14241</xdr:rowOff>
    </xdr:from>
    <xdr:ext cx="762000" cy="259045"/>
    <xdr:sp macro="" textlink="">
      <xdr:nvSpPr>
        <xdr:cNvPr id="273" name="テキスト ボックス 272"/>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a:t>
          </a:r>
          <a:r>
            <a:rPr kumimoji="1" lang="en-US" altLang="ja-JP" sz="1300">
              <a:latin typeface="ＭＳ Ｐゴシック"/>
            </a:rPr>
            <a:t>9.3</a:t>
          </a:r>
          <a:r>
            <a:rPr kumimoji="1" lang="ja-JP" altLang="en-US" sz="1300">
              <a:latin typeface="ＭＳ Ｐゴシック"/>
            </a:rPr>
            <a:t>％は類似団体平均を</a:t>
          </a:r>
          <a:r>
            <a:rPr kumimoji="1" lang="en-US" altLang="ja-JP" sz="1300">
              <a:latin typeface="ＭＳ Ｐゴシック"/>
            </a:rPr>
            <a:t>2.8</a:t>
          </a:r>
          <a:r>
            <a:rPr kumimoji="1" lang="ja-JP" altLang="en-US" sz="1300">
              <a:latin typeface="ＭＳ Ｐゴシック"/>
            </a:rPr>
            <a:t>ポイント下回っている。農業振興にかかる補助金等が約</a:t>
          </a:r>
          <a:r>
            <a:rPr kumimoji="1" lang="en-US" altLang="ja-JP" sz="1300">
              <a:latin typeface="ＭＳ Ｐゴシック"/>
            </a:rPr>
            <a:t>8,500</a:t>
          </a:r>
          <a:r>
            <a:rPr kumimoji="1" lang="ja-JP" altLang="en-US" sz="1300">
              <a:latin typeface="ＭＳ Ｐゴシック"/>
            </a:rPr>
            <a:t>千円ほど増えたため、対前年度比も</a:t>
          </a:r>
          <a:r>
            <a:rPr kumimoji="1" lang="en-US" altLang="ja-JP" sz="1300">
              <a:latin typeface="ＭＳ Ｐゴシック"/>
            </a:rPr>
            <a:t>0.8</a:t>
          </a:r>
          <a:r>
            <a:rPr kumimoji="1" lang="ja-JP" altLang="en-US" sz="1300">
              <a:latin typeface="ＭＳ Ｐゴシック"/>
            </a:rPr>
            <a:t>ポイント増えている。</a:t>
          </a:r>
          <a:endParaRPr kumimoji="1" lang="en-US" altLang="ja-JP" sz="1300">
            <a:latin typeface="ＭＳ Ｐゴシック"/>
          </a:endParaRPr>
        </a:p>
        <a:p>
          <a:r>
            <a:rPr kumimoji="1" lang="ja-JP" altLang="en-US" sz="1300">
              <a:latin typeface="ＭＳ Ｐゴシック"/>
            </a:rPr>
            <a:t>　村単独補助金等の見直しを図りながら、経費削減に努めたい。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152146</xdr:rowOff>
    </xdr:to>
    <xdr:cxnSp macro="">
      <xdr:nvCxnSpPr>
        <xdr:cNvPr id="303" name="直線コネクタ 302"/>
        <xdr:cNvCxnSpPr/>
      </xdr:nvCxnSpPr>
      <xdr:spPr>
        <a:xfrm>
          <a:off x="15671800" y="6116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129286</xdr:rowOff>
    </xdr:to>
    <xdr:cxnSp macro="">
      <xdr:nvCxnSpPr>
        <xdr:cNvPr id="306" name="直線コネクタ 305"/>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129286</xdr:rowOff>
    </xdr:to>
    <xdr:cxnSp macro="">
      <xdr:nvCxnSpPr>
        <xdr:cNvPr id="309" name="直線コネクタ 308"/>
        <xdr:cNvCxnSpPr/>
      </xdr:nvCxnSpPr>
      <xdr:spPr>
        <a:xfrm>
          <a:off x="13893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92710</xdr:rowOff>
    </xdr:to>
    <xdr:cxnSp macro="">
      <xdr:nvCxnSpPr>
        <xdr:cNvPr id="312" name="直線コネクタ 311"/>
        <xdr:cNvCxnSpPr/>
      </xdr:nvCxnSpPr>
      <xdr:spPr>
        <a:xfrm>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2" name="円/楕円 321"/>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3"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4" name="円/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8" name="円/楕円 327"/>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9" name="テキスト ボックス 328"/>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類似団体の中位に位置するものの、年々改善幅は小さくなり、前年度同様の</a:t>
          </a:r>
          <a:r>
            <a:rPr kumimoji="1" lang="en-US" altLang="ja-JP" sz="1300">
              <a:latin typeface="ＭＳ Ｐゴシック"/>
            </a:rPr>
            <a:t>16.5</a:t>
          </a:r>
          <a:r>
            <a:rPr kumimoji="1" lang="ja-JP" altLang="en-US" sz="1300">
              <a:latin typeface="ＭＳ Ｐゴシック"/>
            </a:rPr>
            <a:t>％という結果になった。</a:t>
          </a:r>
          <a:endParaRPr kumimoji="1" lang="en-US" altLang="ja-JP" sz="1300">
            <a:latin typeface="ＭＳ Ｐゴシック"/>
          </a:endParaRPr>
        </a:p>
        <a:p>
          <a:r>
            <a:rPr kumimoji="1" lang="ja-JP" altLang="en-US" sz="1300">
              <a:latin typeface="ＭＳ Ｐゴシック"/>
            </a:rPr>
            <a:t>　ここ３～４年前から過疎債を中心とした起債額が増加し、その償還が順次始まっている。今後もまだ数年は起債額が高めに推移する見込みであり、公債費の増加が懸念される。</a:t>
          </a:r>
          <a:endParaRPr kumimoji="1" lang="en-US" altLang="ja-JP" sz="1300">
            <a:latin typeface="ＭＳ Ｐゴシック"/>
          </a:endParaRPr>
        </a:p>
        <a:p>
          <a:r>
            <a:rPr kumimoji="1" lang="ja-JP" altLang="en-US" sz="1300">
              <a:latin typeface="ＭＳ Ｐゴシック"/>
            </a:rPr>
            <a:t>　より一層事業の見直しを図りながら、計画的な地方債の発行と抑制に努めなければならない。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76</xdr:row>
      <xdr:rowOff>107950</xdr:rowOff>
    </xdr:to>
    <xdr:cxnSp macro="">
      <xdr:nvCxnSpPr>
        <xdr:cNvPr id="363" name="直線コネクタ 362"/>
        <xdr:cNvCxnSpPr/>
      </xdr:nvCxnSpPr>
      <xdr:spPr>
        <a:xfrm>
          <a:off x="3987800" y="1313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107950</xdr:rowOff>
    </xdr:from>
    <xdr:to>
      <xdr:col>5</xdr:col>
      <xdr:colOff>549275</xdr:colOff>
      <xdr:row>77</xdr:row>
      <xdr:rowOff>5080</xdr:rowOff>
    </xdr:to>
    <xdr:cxnSp macro="">
      <xdr:nvCxnSpPr>
        <xdr:cNvPr id="366" name="直線コネクタ 365"/>
        <xdr:cNvCxnSpPr/>
      </xdr:nvCxnSpPr>
      <xdr:spPr>
        <a:xfrm flipV="1">
          <a:off x="3098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20320</xdr:rowOff>
    </xdr:to>
    <xdr:cxnSp macro="">
      <xdr:nvCxnSpPr>
        <xdr:cNvPr id="369" name="直線コネクタ 368"/>
        <xdr:cNvCxnSpPr/>
      </xdr:nvCxnSpPr>
      <xdr:spPr>
        <a:xfrm flipV="1">
          <a:off x="2209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73661</xdr:rowOff>
    </xdr:to>
    <xdr:cxnSp macro="">
      <xdr:nvCxnSpPr>
        <xdr:cNvPr id="372" name="直線コネクタ 371"/>
        <xdr:cNvCxnSpPr/>
      </xdr:nvCxnSpPr>
      <xdr:spPr>
        <a:xfrm flipV="1">
          <a:off x="1320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140970</xdr:rowOff>
    </xdr:from>
    <xdr:to>
      <xdr:col>3</xdr:col>
      <xdr:colOff>193675</xdr:colOff>
      <xdr:row>77</xdr:row>
      <xdr:rowOff>71120</xdr:rowOff>
    </xdr:to>
    <xdr:sp macro="" textlink="">
      <xdr:nvSpPr>
        <xdr:cNvPr id="388" name="円/楕円 387"/>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89" name="テキスト ボックス 388"/>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22861</xdr:rowOff>
    </xdr:from>
    <xdr:to>
      <xdr:col>1</xdr:col>
      <xdr:colOff>676275</xdr:colOff>
      <xdr:row>77</xdr:row>
      <xdr:rowOff>124461</xdr:rowOff>
    </xdr:to>
    <xdr:sp macro="" textlink="">
      <xdr:nvSpPr>
        <xdr:cNvPr id="390" name="円/楕円 389"/>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109238</xdr:rowOff>
    </xdr:from>
    <xdr:ext cx="762000" cy="259045"/>
    <xdr:sp macro="" textlink="">
      <xdr:nvSpPr>
        <xdr:cNvPr id="391" name="テキスト ボックス 390"/>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a:t>
          </a:r>
          <a:r>
            <a:rPr kumimoji="1" lang="en-US" altLang="ja-JP" sz="1300">
              <a:latin typeface="ＭＳ Ｐゴシック"/>
            </a:rPr>
            <a:t>65.0</a:t>
          </a:r>
          <a:r>
            <a:rPr kumimoji="1" lang="ja-JP" altLang="en-US" sz="1300">
              <a:latin typeface="ＭＳ Ｐゴシック"/>
            </a:rPr>
            <a:t>％は類似団体平均を</a:t>
          </a:r>
          <a:r>
            <a:rPr kumimoji="1" lang="en-US" altLang="ja-JP" sz="1300">
              <a:latin typeface="ＭＳ Ｐゴシック"/>
            </a:rPr>
            <a:t>1.6</a:t>
          </a:r>
          <a:r>
            <a:rPr kumimoji="1" lang="ja-JP" altLang="en-US" sz="1300">
              <a:latin typeface="ＭＳ Ｐゴシック"/>
            </a:rPr>
            <a:t>ポイント上回っており、対前年度比も</a:t>
          </a:r>
          <a:r>
            <a:rPr kumimoji="1" lang="en-US" altLang="ja-JP" sz="1300">
              <a:latin typeface="ＭＳ Ｐゴシック"/>
            </a:rPr>
            <a:t>4.1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類似団体平均を上回っている人件費・物件費が高水準の要因となっていることから、これら２つの経費抑制を柱に、経常経費比率の健全化を図っていきたい。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107406</xdr:rowOff>
    </xdr:from>
    <xdr:to>
      <xdr:col>24</xdr:col>
      <xdr:colOff>31750</xdr:colOff>
      <xdr:row>77</xdr:row>
      <xdr:rowOff>69850</xdr:rowOff>
    </xdr:to>
    <xdr:cxnSp macro="">
      <xdr:nvCxnSpPr>
        <xdr:cNvPr id="426" name="直線コネクタ 425"/>
        <xdr:cNvCxnSpPr/>
      </xdr:nvCxnSpPr>
      <xdr:spPr>
        <a:xfrm>
          <a:off x="15671800" y="13137606"/>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107406</xdr:rowOff>
    </xdr:from>
    <xdr:to>
      <xdr:col>22</xdr:col>
      <xdr:colOff>565150</xdr:colOff>
      <xdr:row>76</xdr:row>
      <xdr:rowOff>159657</xdr:rowOff>
    </xdr:to>
    <xdr:cxnSp macro="">
      <xdr:nvCxnSpPr>
        <xdr:cNvPr id="429" name="直線コネクタ 428"/>
        <xdr:cNvCxnSpPr/>
      </xdr:nvCxnSpPr>
      <xdr:spPr>
        <a:xfrm flipV="1">
          <a:off x="14782800" y="131376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29029</xdr:rowOff>
    </xdr:from>
    <xdr:to>
      <xdr:col>21</xdr:col>
      <xdr:colOff>361950</xdr:colOff>
      <xdr:row>76</xdr:row>
      <xdr:rowOff>159657</xdr:rowOff>
    </xdr:to>
    <xdr:cxnSp macro="">
      <xdr:nvCxnSpPr>
        <xdr:cNvPr id="432" name="直線コネクタ 431"/>
        <xdr:cNvCxnSpPr/>
      </xdr:nvCxnSpPr>
      <xdr:spPr>
        <a:xfrm>
          <a:off x="13893800" y="13059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151493</xdr:rowOff>
    </xdr:from>
    <xdr:to>
      <xdr:col>20</xdr:col>
      <xdr:colOff>158750</xdr:colOff>
      <xdr:row>76</xdr:row>
      <xdr:rowOff>29029</xdr:rowOff>
    </xdr:to>
    <xdr:cxnSp macro="">
      <xdr:nvCxnSpPr>
        <xdr:cNvPr id="435" name="直線コネクタ 434"/>
        <xdr:cNvCxnSpPr/>
      </xdr:nvCxnSpPr>
      <xdr:spPr>
        <a:xfrm>
          <a:off x="13004800" y="13010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5" name="円/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56606</xdr:rowOff>
    </xdr:from>
    <xdr:to>
      <xdr:col>22</xdr:col>
      <xdr:colOff>615950</xdr:colOff>
      <xdr:row>76</xdr:row>
      <xdr:rowOff>158206</xdr:rowOff>
    </xdr:to>
    <xdr:sp macro="" textlink="">
      <xdr:nvSpPr>
        <xdr:cNvPr id="447" name="円/楕円 446"/>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168383</xdr:rowOff>
    </xdr:from>
    <xdr:ext cx="736600" cy="259045"/>
    <xdr:sp macro="" textlink="">
      <xdr:nvSpPr>
        <xdr:cNvPr id="448" name="テキスト ボックス 447"/>
        <xdr:cNvSpPr txBox="1"/>
      </xdr:nvSpPr>
      <xdr:spPr>
        <a:xfrm>
          <a:off x="15290800" y="1285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108857</xdr:rowOff>
    </xdr:from>
    <xdr:to>
      <xdr:col>21</xdr:col>
      <xdr:colOff>412750</xdr:colOff>
      <xdr:row>77</xdr:row>
      <xdr:rowOff>39007</xdr:rowOff>
    </xdr:to>
    <xdr:sp macro="" textlink="">
      <xdr:nvSpPr>
        <xdr:cNvPr id="449" name="円/楕円 448"/>
        <xdr:cNvSpPr/>
      </xdr:nvSpPr>
      <xdr:spPr>
        <a:xfrm>
          <a:off x="14732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49184</xdr:rowOff>
    </xdr:from>
    <xdr:ext cx="762000" cy="259045"/>
    <xdr:sp macro="" textlink="">
      <xdr:nvSpPr>
        <xdr:cNvPr id="450" name="テキスト ボックス 449"/>
        <xdr:cNvSpPr txBox="1"/>
      </xdr:nvSpPr>
      <xdr:spPr>
        <a:xfrm>
          <a:off x="14401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149679</xdr:rowOff>
    </xdr:from>
    <xdr:to>
      <xdr:col>20</xdr:col>
      <xdr:colOff>209550</xdr:colOff>
      <xdr:row>76</xdr:row>
      <xdr:rowOff>79829</xdr:rowOff>
    </xdr:to>
    <xdr:sp macro="" textlink="">
      <xdr:nvSpPr>
        <xdr:cNvPr id="451" name="円/楕円 450"/>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90005</xdr:rowOff>
    </xdr:from>
    <xdr:ext cx="762000" cy="259045"/>
    <xdr:sp macro="" textlink="">
      <xdr:nvSpPr>
        <xdr:cNvPr id="452" name="テキスト ボックス 451"/>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100693</xdr:rowOff>
    </xdr:from>
    <xdr:to>
      <xdr:col>19</xdr:col>
      <xdr:colOff>6350</xdr:colOff>
      <xdr:row>76</xdr:row>
      <xdr:rowOff>30843</xdr:rowOff>
    </xdr:to>
    <xdr:sp macro="" textlink="">
      <xdr:nvSpPr>
        <xdr:cNvPr id="453" name="円/楕円 452"/>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41020</xdr:rowOff>
    </xdr:from>
    <xdr:ext cx="762000" cy="259045"/>
    <xdr:sp macro="" textlink="">
      <xdr:nvSpPr>
        <xdr:cNvPr id="454" name="テキスト ボックス 453"/>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140703</xdr:rowOff>
    </xdr:from>
    <xdr:to>
      <xdr:col>4</xdr:col>
      <xdr:colOff>1117600</xdr:colOff>
      <xdr:row>16</xdr:row>
      <xdr:rowOff>143519</xdr:rowOff>
    </xdr:to>
    <xdr:cxnSp macro="">
      <xdr:nvCxnSpPr>
        <xdr:cNvPr id="47" name="直線コネクタ 46"/>
        <xdr:cNvCxnSpPr/>
      </xdr:nvCxnSpPr>
      <xdr:spPr bwMode="auto">
        <a:xfrm flipV="1">
          <a:off x="5003800" y="2931528"/>
          <a:ext cx="647700" cy="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125480</xdr:rowOff>
    </xdr:from>
    <xdr:ext cx="762000" cy="259045"/>
    <xdr:sp macro="" textlink="">
      <xdr:nvSpPr>
        <xdr:cNvPr id="48" name="人口1人当たり決算額の推移平均値テキスト130"/>
        <xdr:cNvSpPr txBox="1"/>
      </xdr:nvSpPr>
      <xdr:spPr>
        <a:xfrm>
          <a:off x="5740400" y="291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138595</xdr:rowOff>
    </xdr:from>
    <xdr:to>
      <xdr:col>4</xdr:col>
      <xdr:colOff>469900</xdr:colOff>
      <xdr:row>16</xdr:row>
      <xdr:rowOff>143519</xdr:rowOff>
    </xdr:to>
    <xdr:cxnSp macro="">
      <xdr:nvCxnSpPr>
        <xdr:cNvPr id="50" name="直線コネクタ 49"/>
        <xdr:cNvCxnSpPr/>
      </xdr:nvCxnSpPr>
      <xdr:spPr bwMode="auto">
        <a:xfrm>
          <a:off x="4305300" y="2929420"/>
          <a:ext cx="698500" cy="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138595</xdr:rowOff>
    </xdr:from>
    <xdr:to>
      <xdr:col>3</xdr:col>
      <xdr:colOff>904875</xdr:colOff>
      <xdr:row>16</xdr:row>
      <xdr:rowOff>142594</xdr:rowOff>
    </xdr:to>
    <xdr:cxnSp macro="">
      <xdr:nvCxnSpPr>
        <xdr:cNvPr id="53" name="直線コネクタ 52"/>
        <xdr:cNvCxnSpPr/>
      </xdr:nvCxnSpPr>
      <xdr:spPr bwMode="auto">
        <a:xfrm flipV="1">
          <a:off x="3606800" y="2929420"/>
          <a:ext cx="698500" cy="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142594</xdr:rowOff>
    </xdr:from>
    <xdr:to>
      <xdr:col>3</xdr:col>
      <xdr:colOff>206375</xdr:colOff>
      <xdr:row>16</xdr:row>
      <xdr:rowOff>149468</xdr:rowOff>
    </xdr:to>
    <xdr:cxnSp macro="">
      <xdr:nvCxnSpPr>
        <xdr:cNvPr id="56" name="直線コネクタ 55"/>
        <xdr:cNvCxnSpPr/>
      </xdr:nvCxnSpPr>
      <xdr:spPr bwMode="auto">
        <a:xfrm flipV="1">
          <a:off x="2908300" y="2933419"/>
          <a:ext cx="698500" cy="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89903</xdr:rowOff>
    </xdr:from>
    <xdr:to>
      <xdr:col>5</xdr:col>
      <xdr:colOff>34925</xdr:colOff>
      <xdr:row>17</xdr:row>
      <xdr:rowOff>20053</xdr:rowOff>
    </xdr:to>
    <xdr:sp macro="" textlink="">
      <xdr:nvSpPr>
        <xdr:cNvPr id="66" name="円/楕円 65"/>
        <xdr:cNvSpPr/>
      </xdr:nvSpPr>
      <xdr:spPr bwMode="auto">
        <a:xfrm>
          <a:off x="5600700" y="288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106430</xdr:rowOff>
    </xdr:from>
    <xdr:ext cx="762000" cy="259045"/>
    <xdr:sp macro="" textlink="">
      <xdr:nvSpPr>
        <xdr:cNvPr id="67" name="人口1人当たり決算額の推移該当値テキスト130"/>
        <xdr:cNvSpPr txBox="1"/>
      </xdr:nvSpPr>
      <xdr:spPr>
        <a:xfrm>
          <a:off x="5740400" y="27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239,839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92719</xdr:rowOff>
    </xdr:from>
    <xdr:to>
      <xdr:col>4</xdr:col>
      <xdr:colOff>520700</xdr:colOff>
      <xdr:row>17</xdr:row>
      <xdr:rowOff>22869</xdr:rowOff>
    </xdr:to>
    <xdr:sp macro="" textlink="">
      <xdr:nvSpPr>
        <xdr:cNvPr id="68" name="円/楕円 67"/>
        <xdr:cNvSpPr/>
      </xdr:nvSpPr>
      <xdr:spPr bwMode="auto">
        <a:xfrm>
          <a:off x="4953000" y="288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33046</xdr:rowOff>
    </xdr:from>
    <xdr:ext cx="736600" cy="259045"/>
    <xdr:sp macro="" textlink="">
      <xdr:nvSpPr>
        <xdr:cNvPr id="69" name="テキスト ボックス 68"/>
        <xdr:cNvSpPr txBox="1"/>
      </xdr:nvSpPr>
      <xdr:spPr>
        <a:xfrm>
          <a:off x="4622800" y="26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87795</xdr:rowOff>
    </xdr:from>
    <xdr:to>
      <xdr:col>3</xdr:col>
      <xdr:colOff>955675</xdr:colOff>
      <xdr:row>17</xdr:row>
      <xdr:rowOff>17945</xdr:rowOff>
    </xdr:to>
    <xdr:sp macro="" textlink="">
      <xdr:nvSpPr>
        <xdr:cNvPr id="70" name="円/楕円 69"/>
        <xdr:cNvSpPr/>
      </xdr:nvSpPr>
      <xdr:spPr bwMode="auto">
        <a:xfrm>
          <a:off x="4254500" y="2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28122</xdr:rowOff>
    </xdr:from>
    <xdr:ext cx="762000" cy="259045"/>
    <xdr:sp macro="" textlink="">
      <xdr:nvSpPr>
        <xdr:cNvPr id="71" name="テキスト ボックス 70"/>
        <xdr:cNvSpPr txBox="1"/>
      </xdr:nvSpPr>
      <xdr:spPr>
        <a:xfrm>
          <a:off x="3924300" y="264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91794</xdr:rowOff>
    </xdr:from>
    <xdr:to>
      <xdr:col>3</xdr:col>
      <xdr:colOff>257175</xdr:colOff>
      <xdr:row>17</xdr:row>
      <xdr:rowOff>21944</xdr:rowOff>
    </xdr:to>
    <xdr:sp macro="" textlink="">
      <xdr:nvSpPr>
        <xdr:cNvPr id="72" name="円/楕円 71"/>
        <xdr:cNvSpPr/>
      </xdr:nvSpPr>
      <xdr:spPr bwMode="auto">
        <a:xfrm>
          <a:off x="3556000" y="288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32121</xdr:rowOff>
    </xdr:from>
    <xdr:ext cx="762000" cy="259045"/>
    <xdr:sp macro="" textlink="">
      <xdr:nvSpPr>
        <xdr:cNvPr id="73" name="テキスト ボックス 72"/>
        <xdr:cNvSpPr txBox="1"/>
      </xdr:nvSpPr>
      <xdr:spPr>
        <a:xfrm>
          <a:off x="3225800" y="26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98668</xdr:rowOff>
    </xdr:from>
    <xdr:to>
      <xdr:col>2</xdr:col>
      <xdr:colOff>692150</xdr:colOff>
      <xdr:row>17</xdr:row>
      <xdr:rowOff>28818</xdr:rowOff>
    </xdr:to>
    <xdr:sp macro="" textlink="">
      <xdr:nvSpPr>
        <xdr:cNvPr id="74" name="円/楕円 73"/>
        <xdr:cNvSpPr/>
      </xdr:nvSpPr>
      <xdr:spPr bwMode="auto">
        <a:xfrm>
          <a:off x="2857500" y="288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38995</xdr:rowOff>
    </xdr:from>
    <xdr:ext cx="762000" cy="259045"/>
    <xdr:sp macro="" textlink="">
      <xdr:nvSpPr>
        <xdr:cNvPr id="75" name="テキスト ボックス 74"/>
        <xdr:cNvSpPr txBox="1"/>
      </xdr:nvSpPr>
      <xdr:spPr>
        <a:xfrm>
          <a:off x="2527300" y="265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170238</xdr:rowOff>
    </xdr:from>
    <xdr:to>
      <xdr:col>4</xdr:col>
      <xdr:colOff>1117600</xdr:colOff>
      <xdr:row>35</xdr:row>
      <xdr:rowOff>180940</xdr:rowOff>
    </xdr:to>
    <xdr:cxnSp macro="">
      <xdr:nvCxnSpPr>
        <xdr:cNvPr id="106" name="直線コネクタ 105"/>
        <xdr:cNvCxnSpPr/>
      </xdr:nvCxnSpPr>
      <xdr:spPr bwMode="auto">
        <a:xfrm flipV="1">
          <a:off x="5003800" y="6780588"/>
          <a:ext cx="647700" cy="1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155015</xdr:rowOff>
    </xdr:from>
    <xdr:ext cx="762000" cy="259045"/>
    <xdr:sp macro="" textlink="">
      <xdr:nvSpPr>
        <xdr:cNvPr id="107" name="人口1人当たり決算額の推移平均値テキスト445"/>
        <xdr:cNvSpPr txBox="1"/>
      </xdr:nvSpPr>
      <xdr:spPr>
        <a:xfrm>
          <a:off x="5740400" y="6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180940</xdr:rowOff>
    </xdr:from>
    <xdr:to>
      <xdr:col>4</xdr:col>
      <xdr:colOff>469900</xdr:colOff>
      <xdr:row>35</xdr:row>
      <xdr:rowOff>198291</xdr:rowOff>
    </xdr:to>
    <xdr:cxnSp macro="">
      <xdr:nvCxnSpPr>
        <xdr:cNvPr id="109" name="直線コネクタ 108"/>
        <xdr:cNvCxnSpPr/>
      </xdr:nvCxnSpPr>
      <xdr:spPr bwMode="auto">
        <a:xfrm flipV="1">
          <a:off x="4305300" y="6791290"/>
          <a:ext cx="698500" cy="1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197820</xdr:rowOff>
    </xdr:from>
    <xdr:to>
      <xdr:col>3</xdr:col>
      <xdr:colOff>904875</xdr:colOff>
      <xdr:row>35</xdr:row>
      <xdr:rowOff>198291</xdr:rowOff>
    </xdr:to>
    <xdr:cxnSp macro="">
      <xdr:nvCxnSpPr>
        <xdr:cNvPr id="112" name="直線コネクタ 111"/>
        <xdr:cNvCxnSpPr/>
      </xdr:nvCxnSpPr>
      <xdr:spPr bwMode="auto">
        <a:xfrm>
          <a:off x="3606800" y="6808170"/>
          <a:ext cx="698500" cy="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142851</xdr:rowOff>
    </xdr:from>
    <xdr:to>
      <xdr:col>3</xdr:col>
      <xdr:colOff>206375</xdr:colOff>
      <xdr:row>35</xdr:row>
      <xdr:rowOff>197820</xdr:rowOff>
    </xdr:to>
    <xdr:cxnSp macro="">
      <xdr:nvCxnSpPr>
        <xdr:cNvPr id="115" name="直線コネクタ 114"/>
        <xdr:cNvCxnSpPr/>
      </xdr:nvCxnSpPr>
      <xdr:spPr bwMode="auto">
        <a:xfrm>
          <a:off x="2908300" y="6753201"/>
          <a:ext cx="698500" cy="5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119438</xdr:rowOff>
    </xdr:from>
    <xdr:to>
      <xdr:col>5</xdr:col>
      <xdr:colOff>34925</xdr:colOff>
      <xdr:row>35</xdr:row>
      <xdr:rowOff>221038</xdr:rowOff>
    </xdr:to>
    <xdr:sp macro="" textlink="">
      <xdr:nvSpPr>
        <xdr:cNvPr id="125" name="円/楕円 124"/>
        <xdr:cNvSpPr/>
      </xdr:nvSpPr>
      <xdr:spPr bwMode="auto">
        <a:xfrm>
          <a:off x="5600700" y="672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307415</xdr:rowOff>
    </xdr:from>
    <xdr:ext cx="762000" cy="259045"/>
    <xdr:sp macro="" textlink="">
      <xdr:nvSpPr>
        <xdr:cNvPr id="126" name="人口1人当たり決算額の推移該当値テキスト445"/>
        <xdr:cNvSpPr txBox="1"/>
      </xdr:nvSpPr>
      <xdr:spPr>
        <a:xfrm>
          <a:off x="5740400" y="6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130140</xdr:rowOff>
    </xdr:from>
    <xdr:to>
      <xdr:col>4</xdr:col>
      <xdr:colOff>520700</xdr:colOff>
      <xdr:row>35</xdr:row>
      <xdr:rowOff>231740</xdr:rowOff>
    </xdr:to>
    <xdr:sp macro="" textlink="">
      <xdr:nvSpPr>
        <xdr:cNvPr id="127" name="円/楕円 126"/>
        <xdr:cNvSpPr/>
      </xdr:nvSpPr>
      <xdr:spPr bwMode="auto">
        <a:xfrm>
          <a:off x="4953000" y="6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241917</xdr:rowOff>
    </xdr:from>
    <xdr:ext cx="736600" cy="259045"/>
    <xdr:sp macro="" textlink="">
      <xdr:nvSpPr>
        <xdr:cNvPr id="128" name="テキスト ボックス 127"/>
        <xdr:cNvSpPr txBox="1"/>
      </xdr:nvSpPr>
      <xdr:spPr>
        <a:xfrm>
          <a:off x="4622800" y="650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147491</xdr:rowOff>
    </xdr:from>
    <xdr:to>
      <xdr:col>3</xdr:col>
      <xdr:colOff>955675</xdr:colOff>
      <xdr:row>35</xdr:row>
      <xdr:rowOff>249091</xdr:rowOff>
    </xdr:to>
    <xdr:sp macro="" textlink="">
      <xdr:nvSpPr>
        <xdr:cNvPr id="129" name="円/楕円 128"/>
        <xdr:cNvSpPr/>
      </xdr:nvSpPr>
      <xdr:spPr bwMode="auto">
        <a:xfrm>
          <a:off x="4254500" y="675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259268</xdr:rowOff>
    </xdr:from>
    <xdr:ext cx="762000" cy="259045"/>
    <xdr:sp macro="" textlink="">
      <xdr:nvSpPr>
        <xdr:cNvPr id="130" name="テキスト ボックス 129"/>
        <xdr:cNvSpPr txBox="1"/>
      </xdr:nvSpPr>
      <xdr:spPr>
        <a:xfrm>
          <a:off x="3924300" y="65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147020</xdr:rowOff>
    </xdr:from>
    <xdr:to>
      <xdr:col>3</xdr:col>
      <xdr:colOff>257175</xdr:colOff>
      <xdr:row>35</xdr:row>
      <xdr:rowOff>248620</xdr:rowOff>
    </xdr:to>
    <xdr:sp macro="" textlink="">
      <xdr:nvSpPr>
        <xdr:cNvPr id="131" name="円/楕円 130"/>
        <xdr:cNvSpPr/>
      </xdr:nvSpPr>
      <xdr:spPr bwMode="auto">
        <a:xfrm>
          <a:off x="3556000" y="675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233397</xdr:rowOff>
    </xdr:from>
    <xdr:ext cx="762000" cy="259045"/>
    <xdr:sp macro="" textlink="">
      <xdr:nvSpPr>
        <xdr:cNvPr id="132" name="テキスト ボックス 131"/>
        <xdr:cNvSpPr txBox="1"/>
      </xdr:nvSpPr>
      <xdr:spPr>
        <a:xfrm>
          <a:off x="3225800" y="684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92051</xdr:rowOff>
    </xdr:from>
    <xdr:to>
      <xdr:col>2</xdr:col>
      <xdr:colOff>692150</xdr:colOff>
      <xdr:row>35</xdr:row>
      <xdr:rowOff>193651</xdr:rowOff>
    </xdr:to>
    <xdr:sp macro="" textlink="">
      <xdr:nvSpPr>
        <xdr:cNvPr id="133" name="円/楕円 132"/>
        <xdr:cNvSpPr/>
      </xdr:nvSpPr>
      <xdr:spPr bwMode="auto">
        <a:xfrm>
          <a:off x="2857500" y="670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203828</xdr:rowOff>
    </xdr:from>
    <xdr:ext cx="762000" cy="259045"/>
    <xdr:sp macro="" textlink="">
      <xdr:nvSpPr>
        <xdr:cNvPr id="134" name="テキスト ボックス 133"/>
        <xdr:cNvSpPr txBox="1"/>
      </xdr:nvSpPr>
      <xdr:spPr>
        <a:xfrm>
          <a:off x="2527300" y="647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145343</xdr:rowOff>
    </xdr:from>
    <xdr:to>
      <xdr:col>6</xdr:col>
      <xdr:colOff>511175</xdr:colOff>
      <xdr:row>37</xdr:row>
      <xdr:rowOff>154154</xdr:rowOff>
    </xdr:to>
    <xdr:cxnSp macro="">
      <xdr:nvCxnSpPr>
        <xdr:cNvPr id="63" name="直線コネクタ 62"/>
        <xdr:cNvCxnSpPr/>
      </xdr:nvCxnSpPr>
      <xdr:spPr>
        <a:xfrm>
          <a:off x="3797300" y="6488993"/>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145343</xdr:rowOff>
    </xdr:from>
    <xdr:to>
      <xdr:col>5</xdr:col>
      <xdr:colOff>358775</xdr:colOff>
      <xdr:row>37</xdr:row>
      <xdr:rowOff>146689</xdr:rowOff>
    </xdr:to>
    <xdr:cxnSp macro="">
      <xdr:nvCxnSpPr>
        <xdr:cNvPr id="66" name="直線コネクタ 65"/>
        <xdr:cNvCxnSpPr/>
      </xdr:nvCxnSpPr>
      <xdr:spPr>
        <a:xfrm flipV="1">
          <a:off x="2908300" y="6488993"/>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146689</xdr:rowOff>
    </xdr:from>
    <xdr:to>
      <xdr:col>4</xdr:col>
      <xdr:colOff>155575</xdr:colOff>
      <xdr:row>37</xdr:row>
      <xdr:rowOff>151303</xdr:rowOff>
    </xdr:to>
    <xdr:cxnSp macro="">
      <xdr:nvCxnSpPr>
        <xdr:cNvPr id="69" name="直線コネクタ 68"/>
        <xdr:cNvCxnSpPr/>
      </xdr:nvCxnSpPr>
      <xdr:spPr>
        <a:xfrm flipV="1">
          <a:off x="2019300" y="6490339"/>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151303</xdr:rowOff>
    </xdr:from>
    <xdr:to>
      <xdr:col>2</xdr:col>
      <xdr:colOff>638175</xdr:colOff>
      <xdr:row>37</xdr:row>
      <xdr:rowOff>162913</xdr:rowOff>
    </xdr:to>
    <xdr:cxnSp macro="">
      <xdr:nvCxnSpPr>
        <xdr:cNvPr id="72" name="直線コネクタ 71"/>
        <xdr:cNvCxnSpPr/>
      </xdr:nvCxnSpPr>
      <xdr:spPr>
        <a:xfrm flipV="1">
          <a:off x="1130300" y="649495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103354</xdr:rowOff>
    </xdr:from>
    <xdr:to>
      <xdr:col>6</xdr:col>
      <xdr:colOff>561975</xdr:colOff>
      <xdr:row>38</xdr:row>
      <xdr:rowOff>33504</xdr:rowOff>
    </xdr:to>
    <xdr:sp macro="" textlink="">
      <xdr:nvSpPr>
        <xdr:cNvPr id="82" name="円/楕円 81"/>
        <xdr:cNvSpPr/>
      </xdr:nvSpPr>
      <xdr:spPr>
        <a:xfrm>
          <a:off x="4584700" y="64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81781</xdr:rowOff>
    </xdr:from>
    <xdr:ext cx="599010" cy="259045"/>
    <xdr:sp macro="" textlink="">
      <xdr:nvSpPr>
        <xdr:cNvPr id="83" name="人件費該当値テキスト"/>
        <xdr:cNvSpPr txBox="1"/>
      </xdr:nvSpPr>
      <xdr:spPr>
        <a:xfrm>
          <a:off x="4686300" y="6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94543</xdr:rowOff>
    </xdr:from>
    <xdr:to>
      <xdr:col>5</xdr:col>
      <xdr:colOff>409575</xdr:colOff>
      <xdr:row>38</xdr:row>
      <xdr:rowOff>24693</xdr:rowOff>
    </xdr:to>
    <xdr:sp macro="" textlink="">
      <xdr:nvSpPr>
        <xdr:cNvPr id="84" name="円/楕円 83"/>
        <xdr:cNvSpPr/>
      </xdr:nvSpPr>
      <xdr:spPr>
        <a:xfrm>
          <a:off x="3746500" y="64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41220</xdr:rowOff>
    </xdr:from>
    <xdr:ext cx="599010" cy="259045"/>
    <xdr:sp macro="" textlink="">
      <xdr:nvSpPr>
        <xdr:cNvPr id="85" name="テキスト ボックス 84"/>
        <xdr:cNvSpPr txBox="1"/>
      </xdr:nvSpPr>
      <xdr:spPr>
        <a:xfrm>
          <a:off x="3497794" y="621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95889</xdr:rowOff>
    </xdr:from>
    <xdr:to>
      <xdr:col>4</xdr:col>
      <xdr:colOff>206375</xdr:colOff>
      <xdr:row>38</xdr:row>
      <xdr:rowOff>26039</xdr:rowOff>
    </xdr:to>
    <xdr:sp macro="" textlink="">
      <xdr:nvSpPr>
        <xdr:cNvPr id="86" name="円/楕円 85"/>
        <xdr:cNvSpPr/>
      </xdr:nvSpPr>
      <xdr:spPr>
        <a:xfrm>
          <a:off x="2857500" y="6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42566</xdr:rowOff>
    </xdr:from>
    <xdr:ext cx="599010" cy="259045"/>
    <xdr:sp macro="" textlink="">
      <xdr:nvSpPr>
        <xdr:cNvPr id="87" name="テキスト ボックス 86"/>
        <xdr:cNvSpPr txBox="1"/>
      </xdr:nvSpPr>
      <xdr:spPr>
        <a:xfrm>
          <a:off x="2608794" y="62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100503</xdr:rowOff>
    </xdr:from>
    <xdr:to>
      <xdr:col>3</xdr:col>
      <xdr:colOff>3175</xdr:colOff>
      <xdr:row>38</xdr:row>
      <xdr:rowOff>30653</xdr:rowOff>
    </xdr:to>
    <xdr:sp macro="" textlink="">
      <xdr:nvSpPr>
        <xdr:cNvPr id="88" name="円/楕円 87"/>
        <xdr:cNvSpPr/>
      </xdr:nvSpPr>
      <xdr:spPr>
        <a:xfrm>
          <a:off x="1968500" y="64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47180</xdr:rowOff>
    </xdr:from>
    <xdr:ext cx="599010" cy="259045"/>
    <xdr:sp macro="" textlink="">
      <xdr:nvSpPr>
        <xdr:cNvPr id="89" name="テキスト ボックス 88"/>
        <xdr:cNvSpPr txBox="1"/>
      </xdr:nvSpPr>
      <xdr:spPr>
        <a:xfrm>
          <a:off x="1719794" y="62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112113</xdr:rowOff>
    </xdr:from>
    <xdr:to>
      <xdr:col>1</xdr:col>
      <xdr:colOff>485775</xdr:colOff>
      <xdr:row>38</xdr:row>
      <xdr:rowOff>42263</xdr:rowOff>
    </xdr:to>
    <xdr:sp macro="" textlink="">
      <xdr:nvSpPr>
        <xdr:cNvPr id="90" name="円/楕円 89"/>
        <xdr:cNvSpPr/>
      </xdr:nvSpPr>
      <xdr:spPr>
        <a:xfrm>
          <a:off x="1079500" y="6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58790</xdr:rowOff>
    </xdr:from>
    <xdr:ext cx="599010" cy="259045"/>
    <xdr:sp macro="" textlink="">
      <xdr:nvSpPr>
        <xdr:cNvPr id="91" name="テキスト ボックス 90"/>
        <xdr:cNvSpPr txBox="1"/>
      </xdr:nvSpPr>
      <xdr:spPr>
        <a:xfrm>
          <a:off x="830794" y="62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128060</xdr:rowOff>
    </xdr:from>
    <xdr:to>
      <xdr:col>6</xdr:col>
      <xdr:colOff>511175</xdr:colOff>
      <xdr:row>57</xdr:row>
      <xdr:rowOff>129531</xdr:rowOff>
    </xdr:to>
    <xdr:cxnSp macro="">
      <xdr:nvCxnSpPr>
        <xdr:cNvPr id="122" name="直線コネクタ 121"/>
        <xdr:cNvCxnSpPr/>
      </xdr:nvCxnSpPr>
      <xdr:spPr>
        <a:xfrm flipV="1">
          <a:off x="3797300" y="9900710"/>
          <a:ext cx="8382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129531</xdr:rowOff>
    </xdr:from>
    <xdr:to>
      <xdr:col>5</xdr:col>
      <xdr:colOff>358775</xdr:colOff>
      <xdr:row>57</xdr:row>
      <xdr:rowOff>143632</xdr:rowOff>
    </xdr:to>
    <xdr:cxnSp macro="">
      <xdr:nvCxnSpPr>
        <xdr:cNvPr id="125" name="直線コネクタ 124"/>
        <xdr:cNvCxnSpPr/>
      </xdr:nvCxnSpPr>
      <xdr:spPr>
        <a:xfrm flipV="1">
          <a:off x="2908300" y="9902181"/>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143632</xdr:rowOff>
    </xdr:from>
    <xdr:to>
      <xdr:col>4</xdr:col>
      <xdr:colOff>155575</xdr:colOff>
      <xdr:row>57</xdr:row>
      <xdr:rowOff>167561</xdr:rowOff>
    </xdr:to>
    <xdr:cxnSp macro="">
      <xdr:nvCxnSpPr>
        <xdr:cNvPr id="128" name="直線コネクタ 127"/>
        <xdr:cNvCxnSpPr/>
      </xdr:nvCxnSpPr>
      <xdr:spPr>
        <a:xfrm flipV="1">
          <a:off x="2019300" y="9916282"/>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167561</xdr:rowOff>
    </xdr:from>
    <xdr:to>
      <xdr:col>2</xdr:col>
      <xdr:colOff>638175</xdr:colOff>
      <xdr:row>58</xdr:row>
      <xdr:rowOff>19837</xdr:rowOff>
    </xdr:to>
    <xdr:cxnSp macro="">
      <xdr:nvCxnSpPr>
        <xdr:cNvPr id="131" name="直線コネクタ 130"/>
        <xdr:cNvCxnSpPr/>
      </xdr:nvCxnSpPr>
      <xdr:spPr>
        <a:xfrm flipV="1">
          <a:off x="1130300" y="9940211"/>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77260</xdr:rowOff>
    </xdr:from>
    <xdr:to>
      <xdr:col>6</xdr:col>
      <xdr:colOff>561975</xdr:colOff>
      <xdr:row>58</xdr:row>
      <xdr:rowOff>7410</xdr:rowOff>
    </xdr:to>
    <xdr:sp macro="" textlink="">
      <xdr:nvSpPr>
        <xdr:cNvPr id="141" name="円/楕円 140"/>
        <xdr:cNvSpPr/>
      </xdr:nvSpPr>
      <xdr:spPr>
        <a:xfrm>
          <a:off x="4584700" y="98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55687</xdr:rowOff>
    </xdr:from>
    <xdr:ext cx="599010" cy="259045"/>
    <xdr:sp macro="" textlink="">
      <xdr:nvSpPr>
        <xdr:cNvPr id="142" name="物件費該当値テキスト"/>
        <xdr:cNvSpPr txBox="1"/>
      </xdr:nvSpPr>
      <xdr:spPr>
        <a:xfrm>
          <a:off x="4686300" y="98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78731</xdr:rowOff>
    </xdr:from>
    <xdr:to>
      <xdr:col>5</xdr:col>
      <xdr:colOff>409575</xdr:colOff>
      <xdr:row>58</xdr:row>
      <xdr:rowOff>8881</xdr:rowOff>
    </xdr:to>
    <xdr:sp macro="" textlink="">
      <xdr:nvSpPr>
        <xdr:cNvPr id="143" name="円/楕円 142"/>
        <xdr:cNvSpPr/>
      </xdr:nvSpPr>
      <xdr:spPr>
        <a:xfrm>
          <a:off x="37465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25408</xdr:rowOff>
    </xdr:from>
    <xdr:ext cx="599010" cy="259045"/>
    <xdr:sp macro="" textlink="">
      <xdr:nvSpPr>
        <xdr:cNvPr id="144" name="テキスト ボックス 143"/>
        <xdr:cNvSpPr txBox="1"/>
      </xdr:nvSpPr>
      <xdr:spPr>
        <a:xfrm>
          <a:off x="3497794" y="96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92832</xdr:rowOff>
    </xdr:from>
    <xdr:to>
      <xdr:col>4</xdr:col>
      <xdr:colOff>206375</xdr:colOff>
      <xdr:row>58</xdr:row>
      <xdr:rowOff>22982</xdr:rowOff>
    </xdr:to>
    <xdr:sp macro="" textlink="">
      <xdr:nvSpPr>
        <xdr:cNvPr id="145" name="円/楕円 144"/>
        <xdr:cNvSpPr/>
      </xdr:nvSpPr>
      <xdr:spPr>
        <a:xfrm>
          <a:off x="2857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14109</xdr:rowOff>
    </xdr:from>
    <xdr:ext cx="599010" cy="259045"/>
    <xdr:sp macro="" textlink="">
      <xdr:nvSpPr>
        <xdr:cNvPr id="146" name="テキスト ボックス 145"/>
        <xdr:cNvSpPr txBox="1"/>
      </xdr:nvSpPr>
      <xdr:spPr>
        <a:xfrm>
          <a:off x="2608794"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116761</xdr:rowOff>
    </xdr:from>
    <xdr:to>
      <xdr:col>3</xdr:col>
      <xdr:colOff>3175</xdr:colOff>
      <xdr:row>58</xdr:row>
      <xdr:rowOff>46911</xdr:rowOff>
    </xdr:to>
    <xdr:sp macro="" textlink="">
      <xdr:nvSpPr>
        <xdr:cNvPr id="147" name="円/楕円 146"/>
        <xdr:cNvSpPr/>
      </xdr:nvSpPr>
      <xdr:spPr>
        <a:xfrm>
          <a:off x="1968500" y="98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63438</xdr:rowOff>
    </xdr:from>
    <xdr:ext cx="599010" cy="259045"/>
    <xdr:sp macro="" textlink="">
      <xdr:nvSpPr>
        <xdr:cNvPr id="148" name="テキスト ボックス 147"/>
        <xdr:cNvSpPr txBox="1"/>
      </xdr:nvSpPr>
      <xdr:spPr>
        <a:xfrm>
          <a:off x="1719794" y="96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140487</xdr:rowOff>
    </xdr:from>
    <xdr:to>
      <xdr:col>1</xdr:col>
      <xdr:colOff>485775</xdr:colOff>
      <xdr:row>58</xdr:row>
      <xdr:rowOff>70637</xdr:rowOff>
    </xdr:to>
    <xdr:sp macro="" textlink="">
      <xdr:nvSpPr>
        <xdr:cNvPr id="149" name="円/楕円 148"/>
        <xdr:cNvSpPr/>
      </xdr:nvSpPr>
      <xdr:spPr>
        <a:xfrm>
          <a:off x="1079500" y="9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61764</xdr:rowOff>
    </xdr:from>
    <xdr:ext cx="599010" cy="259045"/>
    <xdr:sp macro="" textlink="">
      <xdr:nvSpPr>
        <xdr:cNvPr id="150" name="テキスト ボックス 149"/>
        <xdr:cNvSpPr txBox="1"/>
      </xdr:nvSpPr>
      <xdr:spPr>
        <a:xfrm>
          <a:off x="830794" y="100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76682</xdr:rowOff>
    </xdr:from>
    <xdr:to>
      <xdr:col>6</xdr:col>
      <xdr:colOff>511175</xdr:colOff>
      <xdr:row>77</xdr:row>
      <xdr:rowOff>147028</xdr:rowOff>
    </xdr:to>
    <xdr:cxnSp macro="">
      <xdr:nvCxnSpPr>
        <xdr:cNvPr id="179" name="直線コネクタ 178"/>
        <xdr:cNvCxnSpPr/>
      </xdr:nvCxnSpPr>
      <xdr:spPr>
        <a:xfrm flipV="1">
          <a:off x="3797300" y="13278332"/>
          <a:ext cx="838200" cy="7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146214</xdr:rowOff>
    </xdr:from>
    <xdr:to>
      <xdr:col>5</xdr:col>
      <xdr:colOff>358775</xdr:colOff>
      <xdr:row>77</xdr:row>
      <xdr:rowOff>147028</xdr:rowOff>
    </xdr:to>
    <xdr:cxnSp macro="">
      <xdr:nvCxnSpPr>
        <xdr:cNvPr id="182" name="直線コネクタ 181"/>
        <xdr:cNvCxnSpPr/>
      </xdr:nvCxnSpPr>
      <xdr:spPr>
        <a:xfrm>
          <a:off x="2908300" y="1334786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146214</xdr:rowOff>
    </xdr:from>
    <xdr:to>
      <xdr:col>4</xdr:col>
      <xdr:colOff>155575</xdr:colOff>
      <xdr:row>77</xdr:row>
      <xdr:rowOff>157987</xdr:rowOff>
    </xdr:to>
    <xdr:cxnSp macro="">
      <xdr:nvCxnSpPr>
        <xdr:cNvPr id="185" name="直線コネクタ 184"/>
        <xdr:cNvCxnSpPr/>
      </xdr:nvCxnSpPr>
      <xdr:spPr>
        <a:xfrm flipV="1">
          <a:off x="2019300" y="1334786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80366</xdr:rowOff>
    </xdr:from>
    <xdr:to>
      <xdr:col>2</xdr:col>
      <xdr:colOff>638175</xdr:colOff>
      <xdr:row>77</xdr:row>
      <xdr:rowOff>157987</xdr:rowOff>
    </xdr:to>
    <xdr:cxnSp macro="">
      <xdr:nvCxnSpPr>
        <xdr:cNvPr id="188" name="直線コネクタ 187"/>
        <xdr:cNvCxnSpPr/>
      </xdr:nvCxnSpPr>
      <xdr:spPr>
        <a:xfrm>
          <a:off x="1130300" y="13282016"/>
          <a:ext cx="8890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25882</xdr:rowOff>
    </xdr:from>
    <xdr:to>
      <xdr:col>6</xdr:col>
      <xdr:colOff>561975</xdr:colOff>
      <xdr:row>77</xdr:row>
      <xdr:rowOff>127482</xdr:rowOff>
    </xdr:to>
    <xdr:sp macro="" textlink="">
      <xdr:nvSpPr>
        <xdr:cNvPr id="198" name="円/楕円 197"/>
        <xdr:cNvSpPr/>
      </xdr:nvSpPr>
      <xdr:spPr>
        <a:xfrm>
          <a:off x="4584700" y="132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4309</xdr:rowOff>
    </xdr:from>
    <xdr:ext cx="534377" cy="259045"/>
    <xdr:sp macro="" textlink="">
      <xdr:nvSpPr>
        <xdr:cNvPr id="199" name="維持補修費該当値テキスト"/>
        <xdr:cNvSpPr txBox="1"/>
      </xdr:nvSpPr>
      <xdr:spPr>
        <a:xfrm>
          <a:off x="4686300" y="132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96228</xdr:rowOff>
    </xdr:from>
    <xdr:to>
      <xdr:col>5</xdr:col>
      <xdr:colOff>409575</xdr:colOff>
      <xdr:row>78</xdr:row>
      <xdr:rowOff>26378</xdr:rowOff>
    </xdr:to>
    <xdr:sp macro="" textlink="">
      <xdr:nvSpPr>
        <xdr:cNvPr id="200" name="円/楕円 199"/>
        <xdr:cNvSpPr/>
      </xdr:nvSpPr>
      <xdr:spPr>
        <a:xfrm>
          <a:off x="3746500" y="132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17505</xdr:rowOff>
    </xdr:from>
    <xdr:ext cx="534377" cy="259045"/>
    <xdr:sp macro="" textlink="">
      <xdr:nvSpPr>
        <xdr:cNvPr id="201" name="テキスト ボックス 200"/>
        <xdr:cNvSpPr txBox="1"/>
      </xdr:nvSpPr>
      <xdr:spPr>
        <a:xfrm>
          <a:off x="3530111" y="133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95414</xdr:rowOff>
    </xdr:from>
    <xdr:to>
      <xdr:col>4</xdr:col>
      <xdr:colOff>206375</xdr:colOff>
      <xdr:row>78</xdr:row>
      <xdr:rowOff>25564</xdr:rowOff>
    </xdr:to>
    <xdr:sp macro="" textlink="">
      <xdr:nvSpPr>
        <xdr:cNvPr id="202" name="円/楕円 201"/>
        <xdr:cNvSpPr/>
      </xdr:nvSpPr>
      <xdr:spPr>
        <a:xfrm>
          <a:off x="2857500" y="132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16691</xdr:rowOff>
    </xdr:from>
    <xdr:ext cx="534377" cy="259045"/>
    <xdr:sp macro="" textlink="">
      <xdr:nvSpPr>
        <xdr:cNvPr id="203" name="テキスト ボックス 202"/>
        <xdr:cNvSpPr txBox="1"/>
      </xdr:nvSpPr>
      <xdr:spPr>
        <a:xfrm>
          <a:off x="2641111" y="13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107187</xdr:rowOff>
    </xdr:from>
    <xdr:to>
      <xdr:col>3</xdr:col>
      <xdr:colOff>3175</xdr:colOff>
      <xdr:row>78</xdr:row>
      <xdr:rowOff>37337</xdr:rowOff>
    </xdr:to>
    <xdr:sp macro="" textlink="">
      <xdr:nvSpPr>
        <xdr:cNvPr id="204" name="円/楕円 203"/>
        <xdr:cNvSpPr/>
      </xdr:nvSpPr>
      <xdr:spPr>
        <a:xfrm>
          <a:off x="1968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28464</xdr:rowOff>
    </xdr:from>
    <xdr:ext cx="534377" cy="259045"/>
    <xdr:sp macro="" textlink="">
      <xdr:nvSpPr>
        <xdr:cNvPr id="205" name="テキスト ボックス 204"/>
        <xdr:cNvSpPr txBox="1"/>
      </xdr:nvSpPr>
      <xdr:spPr>
        <a:xfrm>
          <a:off x="1752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29566</xdr:rowOff>
    </xdr:from>
    <xdr:to>
      <xdr:col>1</xdr:col>
      <xdr:colOff>485775</xdr:colOff>
      <xdr:row>77</xdr:row>
      <xdr:rowOff>131166</xdr:rowOff>
    </xdr:to>
    <xdr:sp macro="" textlink="">
      <xdr:nvSpPr>
        <xdr:cNvPr id="206" name="円/楕円 205"/>
        <xdr:cNvSpPr/>
      </xdr:nvSpPr>
      <xdr:spPr>
        <a:xfrm>
          <a:off x="1079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147693</xdr:rowOff>
    </xdr:from>
    <xdr:ext cx="534377" cy="259045"/>
    <xdr:sp macro="" textlink="">
      <xdr:nvSpPr>
        <xdr:cNvPr id="207" name="テキスト ボックス 206"/>
        <xdr:cNvSpPr txBox="1"/>
      </xdr:nvSpPr>
      <xdr:spPr>
        <a:xfrm>
          <a:off x="863111" y="130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111647</xdr:rowOff>
    </xdr:from>
    <xdr:to>
      <xdr:col>6</xdr:col>
      <xdr:colOff>511175</xdr:colOff>
      <xdr:row>97</xdr:row>
      <xdr:rowOff>8299</xdr:rowOff>
    </xdr:to>
    <xdr:cxnSp macro="">
      <xdr:nvCxnSpPr>
        <xdr:cNvPr id="239" name="直線コネクタ 238"/>
        <xdr:cNvCxnSpPr/>
      </xdr:nvCxnSpPr>
      <xdr:spPr>
        <a:xfrm flipV="1">
          <a:off x="3797300" y="16570847"/>
          <a:ext cx="838200" cy="6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8299</xdr:rowOff>
    </xdr:from>
    <xdr:to>
      <xdr:col>5</xdr:col>
      <xdr:colOff>358775</xdr:colOff>
      <xdr:row>97</xdr:row>
      <xdr:rowOff>47541</xdr:rowOff>
    </xdr:to>
    <xdr:cxnSp macro="">
      <xdr:nvCxnSpPr>
        <xdr:cNvPr id="242" name="直線コネクタ 241"/>
        <xdr:cNvCxnSpPr/>
      </xdr:nvCxnSpPr>
      <xdr:spPr>
        <a:xfrm flipV="1">
          <a:off x="2908300" y="16638949"/>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47541</xdr:rowOff>
    </xdr:from>
    <xdr:to>
      <xdr:col>4</xdr:col>
      <xdr:colOff>155575</xdr:colOff>
      <xdr:row>97</xdr:row>
      <xdr:rowOff>120912</xdr:rowOff>
    </xdr:to>
    <xdr:cxnSp macro="">
      <xdr:nvCxnSpPr>
        <xdr:cNvPr id="245" name="直線コネクタ 244"/>
        <xdr:cNvCxnSpPr/>
      </xdr:nvCxnSpPr>
      <xdr:spPr>
        <a:xfrm flipV="1">
          <a:off x="2019300" y="16678191"/>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120345</xdr:rowOff>
    </xdr:from>
    <xdr:to>
      <xdr:col>2</xdr:col>
      <xdr:colOff>638175</xdr:colOff>
      <xdr:row>97</xdr:row>
      <xdr:rowOff>120912</xdr:rowOff>
    </xdr:to>
    <xdr:cxnSp macro="">
      <xdr:nvCxnSpPr>
        <xdr:cNvPr id="248" name="直線コネクタ 247"/>
        <xdr:cNvCxnSpPr/>
      </xdr:nvCxnSpPr>
      <xdr:spPr>
        <a:xfrm>
          <a:off x="1130300" y="16750995"/>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60847</xdr:rowOff>
    </xdr:from>
    <xdr:to>
      <xdr:col>6</xdr:col>
      <xdr:colOff>561975</xdr:colOff>
      <xdr:row>96</xdr:row>
      <xdr:rowOff>162447</xdr:rowOff>
    </xdr:to>
    <xdr:sp macro="" textlink="">
      <xdr:nvSpPr>
        <xdr:cNvPr id="258" name="円/楕円 257"/>
        <xdr:cNvSpPr/>
      </xdr:nvSpPr>
      <xdr:spPr>
        <a:xfrm>
          <a:off x="4584700" y="165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83724</xdr:rowOff>
    </xdr:from>
    <xdr:ext cx="534377" cy="259045"/>
    <xdr:sp macro="" textlink="">
      <xdr:nvSpPr>
        <xdr:cNvPr id="259" name="扶助費該当値テキスト"/>
        <xdr:cNvSpPr txBox="1"/>
      </xdr:nvSpPr>
      <xdr:spPr>
        <a:xfrm>
          <a:off x="4686300" y="163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128949</xdr:rowOff>
    </xdr:from>
    <xdr:to>
      <xdr:col>5</xdr:col>
      <xdr:colOff>409575</xdr:colOff>
      <xdr:row>97</xdr:row>
      <xdr:rowOff>59099</xdr:rowOff>
    </xdr:to>
    <xdr:sp macro="" textlink="">
      <xdr:nvSpPr>
        <xdr:cNvPr id="260" name="円/楕円 259"/>
        <xdr:cNvSpPr/>
      </xdr:nvSpPr>
      <xdr:spPr>
        <a:xfrm>
          <a:off x="3746500" y="165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75626</xdr:rowOff>
    </xdr:from>
    <xdr:ext cx="534377" cy="259045"/>
    <xdr:sp macro="" textlink="">
      <xdr:nvSpPr>
        <xdr:cNvPr id="261" name="テキスト ボックス 260"/>
        <xdr:cNvSpPr txBox="1"/>
      </xdr:nvSpPr>
      <xdr:spPr>
        <a:xfrm>
          <a:off x="3530111" y="163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168191</xdr:rowOff>
    </xdr:from>
    <xdr:to>
      <xdr:col>4</xdr:col>
      <xdr:colOff>206375</xdr:colOff>
      <xdr:row>97</xdr:row>
      <xdr:rowOff>98341</xdr:rowOff>
    </xdr:to>
    <xdr:sp macro="" textlink="">
      <xdr:nvSpPr>
        <xdr:cNvPr id="262" name="円/楕円 261"/>
        <xdr:cNvSpPr/>
      </xdr:nvSpPr>
      <xdr:spPr>
        <a:xfrm>
          <a:off x="2857500" y="166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114868</xdr:rowOff>
    </xdr:from>
    <xdr:ext cx="534377" cy="259045"/>
    <xdr:sp macro="" textlink="">
      <xdr:nvSpPr>
        <xdr:cNvPr id="263" name="テキスト ボックス 262"/>
        <xdr:cNvSpPr txBox="1"/>
      </xdr:nvSpPr>
      <xdr:spPr>
        <a:xfrm>
          <a:off x="2641111" y="164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70112</xdr:rowOff>
    </xdr:from>
    <xdr:to>
      <xdr:col>3</xdr:col>
      <xdr:colOff>3175</xdr:colOff>
      <xdr:row>98</xdr:row>
      <xdr:rowOff>262</xdr:rowOff>
    </xdr:to>
    <xdr:sp macro="" textlink="">
      <xdr:nvSpPr>
        <xdr:cNvPr id="264" name="円/楕円 263"/>
        <xdr:cNvSpPr/>
      </xdr:nvSpPr>
      <xdr:spPr>
        <a:xfrm>
          <a:off x="1968500" y="167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16789</xdr:rowOff>
    </xdr:from>
    <xdr:ext cx="534377" cy="259045"/>
    <xdr:sp macro="" textlink="">
      <xdr:nvSpPr>
        <xdr:cNvPr id="265" name="テキスト ボックス 264"/>
        <xdr:cNvSpPr txBox="1"/>
      </xdr:nvSpPr>
      <xdr:spPr>
        <a:xfrm>
          <a:off x="1752111" y="164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69545</xdr:rowOff>
    </xdr:from>
    <xdr:to>
      <xdr:col>1</xdr:col>
      <xdr:colOff>485775</xdr:colOff>
      <xdr:row>97</xdr:row>
      <xdr:rowOff>171145</xdr:rowOff>
    </xdr:to>
    <xdr:sp macro="" textlink="">
      <xdr:nvSpPr>
        <xdr:cNvPr id="266" name="円/楕円 265"/>
        <xdr:cNvSpPr/>
      </xdr:nvSpPr>
      <xdr:spPr>
        <a:xfrm>
          <a:off x="1079500" y="167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16222</xdr:rowOff>
    </xdr:from>
    <xdr:ext cx="534377" cy="259045"/>
    <xdr:sp macro="" textlink="">
      <xdr:nvSpPr>
        <xdr:cNvPr id="267" name="テキスト ボックス 266"/>
        <xdr:cNvSpPr txBox="1"/>
      </xdr:nvSpPr>
      <xdr:spPr>
        <a:xfrm>
          <a:off x="863111" y="164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63553</xdr:rowOff>
    </xdr:from>
    <xdr:to>
      <xdr:col>15</xdr:col>
      <xdr:colOff>180975</xdr:colOff>
      <xdr:row>37</xdr:row>
      <xdr:rowOff>66404</xdr:rowOff>
    </xdr:to>
    <xdr:cxnSp macro="">
      <xdr:nvCxnSpPr>
        <xdr:cNvPr id="298" name="直線コネクタ 297"/>
        <xdr:cNvCxnSpPr/>
      </xdr:nvCxnSpPr>
      <xdr:spPr>
        <a:xfrm>
          <a:off x="9639300" y="6407203"/>
          <a:ext cx="8382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63553</xdr:rowOff>
    </xdr:from>
    <xdr:to>
      <xdr:col>14</xdr:col>
      <xdr:colOff>28575</xdr:colOff>
      <xdr:row>37</xdr:row>
      <xdr:rowOff>86427</xdr:rowOff>
    </xdr:to>
    <xdr:cxnSp macro="">
      <xdr:nvCxnSpPr>
        <xdr:cNvPr id="301" name="直線コネクタ 300"/>
        <xdr:cNvCxnSpPr/>
      </xdr:nvCxnSpPr>
      <xdr:spPr>
        <a:xfrm flipV="1">
          <a:off x="8750300" y="6407203"/>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86427</xdr:rowOff>
    </xdr:from>
    <xdr:to>
      <xdr:col>12</xdr:col>
      <xdr:colOff>511175</xdr:colOff>
      <xdr:row>37</xdr:row>
      <xdr:rowOff>133495</xdr:rowOff>
    </xdr:to>
    <xdr:cxnSp macro="">
      <xdr:nvCxnSpPr>
        <xdr:cNvPr id="304" name="直線コネクタ 303"/>
        <xdr:cNvCxnSpPr/>
      </xdr:nvCxnSpPr>
      <xdr:spPr>
        <a:xfrm flipV="1">
          <a:off x="7861300" y="6430077"/>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133495</xdr:rowOff>
    </xdr:from>
    <xdr:to>
      <xdr:col>11</xdr:col>
      <xdr:colOff>307975</xdr:colOff>
      <xdr:row>37</xdr:row>
      <xdr:rowOff>158178</xdr:rowOff>
    </xdr:to>
    <xdr:cxnSp macro="">
      <xdr:nvCxnSpPr>
        <xdr:cNvPr id="307" name="直線コネクタ 306"/>
        <xdr:cNvCxnSpPr/>
      </xdr:nvCxnSpPr>
      <xdr:spPr>
        <a:xfrm flipV="1">
          <a:off x="6972300" y="6477145"/>
          <a:ext cx="889000" cy="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15604</xdr:rowOff>
    </xdr:from>
    <xdr:to>
      <xdr:col>15</xdr:col>
      <xdr:colOff>231775</xdr:colOff>
      <xdr:row>37</xdr:row>
      <xdr:rowOff>117204</xdr:rowOff>
    </xdr:to>
    <xdr:sp macro="" textlink="">
      <xdr:nvSpPr>
        <xdr:cNvPr id="317" name="円/楕円 316"/>
        <xdr:cNvSpPr/>
      </xdr:nvSpPr>
      <xdr:spPr>
        <a:xfrm>
          <a:off x="10426700" y="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165481</xdr:rowOff>
    </xdr:from>
    <xdr:ext cx="599010" cy="259045"/>
    <xdr:sp macro="" textlink="">
      <xdr:nvSpPr>
        <xdr:cNvPr id="318" name="補助費等該当値テキスト"/>
        <xdr:cNvSpPr txBox="1"/>
      </xdr:nvSpPr>
      <xdr:spPr>
        <a:xfrm>
          <a:off x="10528300" y="633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12753</xdr:rowOff>
    </xdr:from>
    <xdr:to>
      <xdr:col>14</xdr:col>
      <xdr:colOff>79375</xdr:colOff>
      <xdr:row>37</xdr:row>
      <xdr:rowOff>114353</xdr:rowOff>
    </xdr:to>
    <xdr:sp macro="" textlink="">
      <xdr:nvSpPr>
        <xdr:cNvPr id="319" name="円/楕円 318"/>
        <xdr:cNvSpPr/>
      </xdr:nvSpPr>
      <xdr:spPr>
        <a:xfrm>
          <a:off x="9588500" y="63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105480</xdr:rowOff>
    </xdr:from>
    <xdr:ext cx="599010" cy="259045"/>
    <xdr:sp macro="" textlink="">
      <xdr:nvSpPr>
        <xdr:cNvPr id="320" name="テキスト ボックス 319"/>
        <xdr:cNvSpPr txBox="1"/>
      </xdr:nvSpPr>
      <xdr:spPr>
        <a:xfrm>
          <a:off x="9339794" y="644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35627</xdr:rowOff>
    </xdr:from>
    <xdr:to>
      <xdr:col>12</xdr:col>
      <xdr:colOff>561975</xdr:colOff>
      <xdr:row>37</xdr:row>
      <xdr:rowOff>137227</xdr:rowOff>
    </xdr:to>
    <xdr:sp macro="" textlink="">
      <xdr:nvSpPr>
        <xdr:cNvPr id="321" name="円/楕円 320"/>
        <xdr:cNvSpPr/>
      </xdr:nvSpPr>
      <xdr:spPr>
        <a:xfrm>
          <a:off x="8699500" y="63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128354</xdr:rowOff>
    </xdr:from>
    <xdr:ext cx="599010" cy="259045"/>
    <xdr:sp macro="" textlink="">
      <xdr:nvSpPr>
        <xdr:cNvPr id="322" name="テキスト ボックス 321"/>
        <xdr:cNvSpPr txBox="1"/>
      </xdr:nvSpPr>
      <xdr:spPr>
        <a:xfrm>
          <a:off x="8450794" y="647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82695</xdr:rowOff>
    </xdr:from>
    <xdr:to>
      <xdr:col>11</xdr:col>
      <xdr:colOff>358775</xdr:colOff>
      <xdr:row>38</xdr:row>
      <xdr:rowOff>12845</xdr:rowOff>
    </xdr:to>
    <xdr:sp macro="" textlink="">
      <xdr:nvSpPr>
        <xdr:cNvPr id="323" name="円/楕円 322"/>
        <xdr:cNvSpPr/>
      </xdr:nvSpPr>
      <xdr:spPr>
        <a:xfrm>
          <a:off x="7810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3972</xdr:rowOff>
    </xdr:from>
    <xdr:ext cx="534377" cy="259045"/>
    <xdr:sp macro="" textlink="">
      <xdr:nvSpPr>
        <xdr:cNvPr id="324" name="テキスト ボックス 323"/>
        <xdr:cNvSpPr txBox="1"/>
      </xdr:nvSpPr>
      <xdr:spPr>
        <a:xfrm>
          <a:off x="7594111" y="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107378</xdr:rowOff>
    </xdr:from>
    <xdr:to>
      <xdr:col>10</xdr:col>
      <xdr:colOff>155575</xdr:colOff>
      <xdr:row>38</xdr:row>
      <xdr:rowOff>37528</xdr:rowOff>
    </xdr:to>
    <xdr:sp macro="" textlink="">
      <xdr:nvSpPr>
        <xdr:cNvPr id="325" name="円/楕円 324"/>
        <xdr:cNvSpPr/>
      </xdr:nvSpPr>
      <xdr:spPr>
        <a:xfrm>
          <a:off x="6921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28654</xdr:rowOff>
    </xdr:from>
    <xdr:ext cx="534377" cy="259045"/>
    <xdr:sp macro="" textlink="">
      <xdr:nvSpPr>
        <xdr:cNvPr id="326" name="テキスト ボックス 325"/>
        <xdr:cNvSpPr txBox="1"/>
      </xdr:nvSpPr>
      <xdr:spPr>
        <a:xfrm>
          <a:off x="6705111" y="65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130196</xdr:rowOff>
    </xdr:from>
    <xdr:to>
      <xdr:col>15</xdr:col>
      <xdr:colOff>180975</xdr:colOff>
      <xdr:row>58</xdr:row>
      <xdr:rowOff>158188</xdr:rowOff>
    </xdr:to>
    <xdr:cxnSp macro="">
      <xdr:nvCxnSpPr>
        <xdr:cNvPr id="355" name="直線コネクタ 354"/>
        <xdr:cNvCxnSpPr/>
      </xdr:nvCxnSpPr>
      <xdr:spPr>
        <a:xfrm>
          <a:off x="9639300" y="10074296"/>
          <a:ext cx="8382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130196</xdr:rowOff>
    </xdr:from>
    <xdr:to>
      <xdr:col>14</xdr:col>
      <xdr:colOff>28575</xdr:colOff>
      <xdr:row>58</xdr:row>
      <xdr:rowOff>170966</xdr:rowOff>
    </xdr:to>
    <xdr:cxnSp macro="">
      <xdr:nvCxnSpPr>
        <xdr:cNvPr id="358" name="直線コネクタ 357"/>
        <xdr:cNvCxnSpPr/>
      </xdr:nvCxnSpPr>
      <xdr:spPr>
        <a:xfrm flipV="1">
          <a:off x="8750300" y="10074296"/>
          <a:ext cx="889000" cy="4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151362</xdr:rowOff>
    </xdr:from>
    <xdr:to>
      <xdr:col>12</xdr:col>
      <xdr:colOff>511175</xdr:colOff>
      <xdr:row>58</xdr:row>
      <xdr:rowOff>170966</xdr:rowOff>
    </xdr:to>
    <xdr:cxnSp macro="">
      <xdr:nvCxnSpPr>
        <xdr:cNvPr id="361" name="直線コネクタ 360"/>
        <xdr:cNvCxnSpPr/>
      </xdr:nvCxnSpPr>
      <xdr:spPr>
        <a:xfrm>
          <a:off x="7861300" y="10095462"/>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151362</xdr:rowOff>
    </xdr:from>
    <xdr:to>
      <xdr:col>11</xdr:col>
      <xdr:colOff>307975</xdr:colOff>
      <xdr:row>59</xdr:row>
      <xdr:rowOff>5629</xdr:rowOff>
    </xdr:to>
    <xdr:cxnSp macro="">
      <xdr:nvCxnSpPr>
        <xdr:cNvPr id="364" name="直線コネクタ 363"/>
        <xdr:cNvCxnSpPr/>
      </xdr:nvCxnSpPr>
      <xdr:spPr>
        <a:xfrm flipV="1">
          <a:off x="6972300" y="10095462"/>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107388</xdr:rowOff>
    </xdr:from>
    <xdr:to>
      <xdr:col>15</xdr:col>
      <xdr:colOff>231775</xdr:colOff>
      <xdr:row>59</xdr:row>
      <xdr:rowOff>37538</xdr:rowOff>
    </xdr:to>
    <xdr:sp macro="" textlink="">
      <xdr:nvSpPr>
        <xdr:cNvPr id="374" name="円/楕円 373"/>
        <xdr:cNvSpPr/>
      </xdr:nvSpPr>
      <xdr:spPr>
        <a:xfrm>
          <a:off x="10426700" y="100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79396</xdr:rowOff>
    </xdr:from>
    <xdr:to>
      <xdr:col>14</xdr:col>
      <xdr:colOff>79375</xdr:colOff>
      <xdr:row>59</xdr:row>
      <xdr:rowOff>9546</xdr:rowOff>
    </xdr:to>
    <xdr:sp macro="" textlink="">
      <xdr:nvSpPr>
        <xdr:cNvPr id="376" name="円/楕円 375"/>
        <xdr:cNvSpPr/>
      </xdr:nvSpPr>
      <xdr:spPr>
        <a:xfrm>
          <a:off x="9588500" y="10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673</xdr:rowOff>
    </xdr:from>
    <xdr:ext cx="599010" cy="259045"/>
    <xdr:sp macro="" textlink="">
      <xdr:nvSpPr>
        <xdr:cNvPr id="377" name="テキスト ボックス 376"/>
        <xdr:cNvSpPr txBox="1"/>
      </xdr:nvSpPr>
      <xdr:spPr>
        <a:xfrm>
          <a:off x="9339794" y="1011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120166</xdr:rowOff>
    </xdr:from>
    <xdr:to>
      <xdr:col>12</xdr:col>
      <xdr:colOff>561975</xdr:colOff>
      <xdr:row>59</xdr:row>
      <xdr:rowOff>50316</xdr:rowOff>
    </xdr:to>
    <xdr:sp macro="" textlink="">
      <xdr:nvSpPr>
        <xdr:cNvPr id="378" name="円/楕円 377"/>
        <xdr:cNvSpPr/>
      </xdr:nvSpPr>
      <xdr:spPr>
        <a:xfrm>
          <a:off x="8699500" y="100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41443</xdr:rowOff>
    </xdr:from>
    <xdr:ext cx="599010" cy="259045"/>
    <xdr:sp macro="" textlink="">
      <xdr:nvSpPr>
        <xdr:cNvPr id="379" name="テキスト ボックス 378"/>
        <xdr:cNvSpPr txBox="1"/>
      </xdr:nvSpPr>
      <xdr:spPr>
        <a:xfrm>
          <a:off x="8450794" y="101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100562</xdr:rowOff>
    </xdr:from>
    <xdr:to>
      <xdr:col>11</xdr:col>
      <xdr:colOff>358775</xdr:colOff>
      <xdr:row>59</xdr:row>
      <xdr:rowOff>30712</xdr:rowOff>
    </xdr:to>
    <xdr:sp macro="" textlink="">
      <xdr:nvSpPr>
        <xdr:cNvPr id="380" name="円/楕円 379"/>
        <xdr:cNvSpPr/>
      </xdr:nvSpPr>
      <xdr:spPr>
        <a:xfrm>
          <a:off x="7810500" y="100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21839</xdr:rowOff>
    </xdr:from>
    <xdr:ext cx="599010" cy="259045"/>
    <xdr:sp macro="" textlink="">
      <xdr:nvSpPr>
        <xdr:cNvPr id="381" name="テキスト ボックス 380"/>
        <xdr:cNvSpPr txBox="1"/>
      </xdr:nvSpPr>
      <xdr:spPr>
        <a:xfrm>
          <a:off x="7561794" y="1013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126279</xdr:rowOff>
    </xdr:from>
    <xdr:to>
      <xdr:col>10</xdr:col>
      <xdr:colOff>155575</xdr:colOff>
      <xdr:row>59</xdr:row>
      <xdr:rowOff>56429</xdr:rowOff>
    </xdr:to>
    <xdr:sp macro="" textlink="">
      <xdr:nvSpPr>
        <xdr:cNvPr id="382" name="円/楕円 381"/>
        <xdr:cNvSpPr/>
      </xdr:nvSpPr>
      <xdr:spPr>
        <a:xfrm>
          <a:off x="6921500" y="100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47556</xdr:rowOff>
    </xdr:from>
    <xdr:ext cx="599010" cy="259045"/>
    <xdr:sp macro="" textlink="">
      <xdr:nvSpPr>
        <xdr:cNvPr id="383" name="テキスト ボックス 382"/>
        <xdr:cNvSpPr txBox="1"/>
      </xdr:nvSpPr>
      <xdr:spPr>
        <a:xfrm>
          <a:off x="6672794" y="1016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70289</xdr:rowOff>
    </xdr:from>
    <xdr:to>
      <xdr:col>15</xdr:col>
      <xdr:colOff>180975</xdr:colOff>
      <xdr:row>78</xdr:row>
      <xdr:rowOff>159153</xdr:rowOff>
    </xdr:to>
    <xdr:cxnSp macro="">
      <xdr:nvCxnSpPr>
        <xdr:cNvPr id="412" name="直線コネクタ 411"/>
        <xdr:cNvCxnSpPr/>
      </xdr:nvCxnSpPr>
      <xdr:spPr>
        <a:xfrm>
          <a:off x="9639300" y="13443389"/>
          <a:ext cx="838200" cy="8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70289</xdr:rowOff>
    </xdr:from>
    <xdr:to>
      <xdr:col>14</xdr:col>
      <xdr:colOff>28575</xdr:colOff>
      <xdr:row>78</xdr:row>
      <xdr:rowOff>160618</xdr:rowOff>
    </xdr:to>
    <xdr:cxnSp macro="">
      <xdr:nvCxnSpPr>
        <xdr:cNvPr id="415" name="直線コネクタ 414"/>
        <xdr:cNvCxnSpPr/>
      </xdr:nvCxnSpPr>
      <xdr:spPr>
        <a:xfrm flipV="1">
          <a:off x="8750300" y="13443389"/>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108353</xdr:rowOff>
    </xdr:from>
    <xdr:to>
      <xdr:col>15</xdr:col>
      <xdr:colOff>231775</xdr:colOff>
      <xdr:row>79</xdr:row>
      <xdr:rowOff>38503</xdr:rowOff>
    </xdr:to>
    <xdr:sp macro="" textlink="">
      <xdr:nvSpPr>
        <xdr:cNvPr id="425" name="円/楕円 424"/>
        <xdr:cNvSpPr/>
      </xdr:nvSpPr>
      <xdr:spPr>
        <a:xfrm>
          <a:off x="10426700" y="134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23280</xdr:rowOff>
    </xdr:from>
    <xdr:ext cx="534377" cy="259045"/>
    <xdr:sp macro="" textlink="">
      <xdr:nvSpPr>
        <xdr:cNvPr id="426" name="普通建設事業費 （ うち新規整備　）該当値テキスト"/>
        <xdr:cNvSpPr txBox="1"/>
      </xdr:nvSpPr>
      <xdr:spPr>
        <a:xfrm>
          <a:off x="10528300"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19489</xdr:rowOff>
    </xdr:from>
    <xdr:to>
      <xdr:col>14</xdr:col>
      <xdr:colOff>79375</xdr:colOff>
      <xdr:row>78</xdr:row>
      <xdr:rowOff>121089</xdr:rowOff>
    </xdr:to>
    <xdr:sp macro="" textlink="">
      <xdr:nvSpPr>
        <xdr:cNvPr id="427" name="円/楕円 426"/>
        <xdr:cNvSpPr/>
      </xdr:nvSpPr>
      <xdr:spPr>
        <a:xfrm>
          <a:off x="9588500" y="13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112216</xdr:rowOff>
    </xdr:from>
    <xdr:ext cx="599010" cy="259045"/>
    <xdr:sp macro="" textlink="">
      <xdr:nvSpPr>
        <xdr:cNvPr id="428" name="テキスト ボックス 427"/>
        <xdr:cNvSpPr txBox="1"/>
      </xdr:nvSpPr>
      <xdr:spPr>
        <a:xfrm>
          <a:off x="9339794" y="1348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109818</xdr:rowOff>
    </xdr:from>
    <xdr:to>
      <xdr:col>12</xdr:col>
      <xdr:colOff>561975</xdr:colOff>
      <xdr:row>79</xdr:row>
      <xdr:rowOff>39968</xdr:rowOff>
    </xdr:to>
    <xdr:sp macro="" textlink="">
      <xdr:nvSpPr>
        <xdr:cNvPr id="429" name="円/楕円 428"/>
        <xdr:cNvSpPr/>
      </xdr:nvSpPr>
      <xdr:spPr>
        <a:xfrm>
          <a:off x="8699500" y="13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31095</xdr:rowOff>
    </xdr:from>
    <xdr:ext cx="534377" cy="259045"/>
    <xdr:sp macro="" textlink="">
      <xdr:nvSpPr>
        <xdr:cNvPr id="430" name="テキスト ボックス 429"/>
        <xdr:cNvSpPr txBox="1"/>
      </xdr:nvSpPr>
      <xdr:spPr>
        <a:xfrm>
          <a:off x="8483111" y="13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30570</xdr:rowOff>
    </xdr:from>
    <xdr:to>
      <xdr:col>15</xdr:col>
      <xdr:colOff>180975</xdr:colOff>
      <xdr:row>99</xdr:row>
      <xdr:rowOff>33547</xdr:rowOff>
    </xdr:to>
    <xdr:cxnSp macro="">
      <xdr:nvCxnSpPr>
        <xdr:cNvPr id="459" name="直線コネクタ 458"/>
        <xdr:cNvCxnSpPr/>
      </xdr:nvCxnSpPr>
      <xdr:spPr>
        <a:xfrm flipV="1">
          <a:off x="9639300" y="17004120"/>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22968</xdr:rowOff>
    </xdr:from>
    <xdr:to>
      <xdr:col>14</xdr:col>
      <xdr:colOff>28575</xdr:colOff>
      <xdr:row>99</xdr:row>
      <xdr:rowOff>33547</xdr:rowOff>
    </xdr:to>
    <xdr:cxnSp macro="">
      <xdr:nvCxnSpPr>
        <xdr:cNvPr id="462" name="直線コネクタ 461"/>
        <xdr:cNvCxnSpPr/>
      </xdr:nvCxnSpPr>
      <xdr:spPr>
        <a:xfrm>
          <a:off x="8750300" y="16996518"/>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151220</xdr:rowOff>
    </xdr:from>
    <xdr:to>
      <xdr:col>15</xdr:col>
      <xdr:colOff>231775</xdr:colOff>
      <xdr:row>99</xdr:row>
      <xdr:rowOff>81370</xdr:rowOff>
    </xdr:to>
    <xdr:sp macro="" textlink="">
      <xdr:nvSpPr>
        <xdr:cNvPr id="472" name="円/楕円 471"/>
        <xdr:cNvSpPr/>
      </xdr:nvSpPr>
      <xdr:spPr>
        <a:xfrm>
          <a:off x="10426700" y="169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154197</xdr:rowOff>
    </xdr:from>
    <xdr:to>
      <xdr:col>14</xdr:col>
      <xdr:colOff>79375</xdr:colOff>
      <xdr:row>99</xdr:row>
      <xdr:rowOff>84347</xdr:rowOff>
    </xdr:to>
    <xdr:sp macro="" textlink="">
      <xdr:nvSpPr>
        <xdr:cNvPr id="474" name="円/楕円 473"/>
        <xdr:cNvSpPr/>
      </xdr:nvSpPr>
      <xdr:spPr>
        <a:xfrm>
          <a:off x="9588500" y="1695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75474</xdr:rowOff>
    </xdr:from>
    <xdr:ext cx="534377" cy="259045"/>
    <xdr:sp macro="" textlink="">
      <xdr:nvSpPr>
        <xdr:cNvPr id="475" name="テキスト ボックス 474"/>
        <xdr:cNvSpPr txBox="1"/>
      </xdr:nvSpPr>
      <xdr:spPr>
        <a:xfrm>
          <a:off x="9372111" y="1704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143618</xdr:rowOff>
    </xdr:from>
    <xdr:to>
      <xdr:col>12</xdr:col>
      <xdr:colOff>561975</xdr:colOff>
      <xdr:row>99</xdr:row>
      <xdr:rowOff>73768</xdr:rowOff>
    </xdr:to>
    <xdr:sp macro="" textlink="">
      <xdr:nvSpPr>
        <xdr:cNvPr id="476" name="円/楕円 475"/>
        <xdr:cNvSpPr/>
      </xdr:nvSpPr>
      <xdr:spPr>
        <a:xfrm>
          <a:off x="8699500" y="169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64895</xdr:rowOff>
    </xdr:from>
    <xdr:ext cx="534377" cy="259045"/>
    <xdr:sp macro="" textlink="">
      <xdr:nvSpPr>
        <xdr:cNvPr id="477" name="テキスト ボックス 476"/>
        <xdr:cNvSpPr txBox="1"/>
      </xdr:nvSpPr>
      <xdr:spPr>
        <a:xfrm>
          <a:off x="8483111" y="1703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155157</xdr:rowOff>
    </xdr:from>
    <xdr:to>
      <xdr:col>23</xdr:col>
      <xdr:colOff>517525</xdr:colOff>
      <xdr:row>39</xdr:row>
      <xdr:rowOff>34727</xdr:rowOff>
    </xdr:to>
    <xdr:cxnSp macro="">
      <xdr:nvCxnSpPr>
        <xdr:cNvPr id="506" name="直線コネクタ 505"/>
        <xdr:cNvCxnSpPr/>
      </xdr:nvCxnSpPr>
      <xdr:spPr>
        <a:xfrm flipV="1">
          <a:off x="15481300" y="6670257"/>
          <a:ext cx="8382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158011</xdr:rowOff>
    </xdr:from>
    <xdr:to>
      <xdr:col>22</xdr:col>
      <xdr:colOff>365125</xdr:colOff>
      <xdr:row>39</xdr:row>
      <xdr:rowOff>34727</xdr:rowOff>
    </xdr:to>
    <xdr:cxnSp macro="">
      <xdr:nvCxnSpPr>
        <xdr:cNvPr id="509" name="直線コネクタ 508"/>
        <xdr:cNvCxnSpPr/>
      </xdr:nvCxnSpPr>
      <xdr:spPr>
        <a:xfrm>
          <a:off x="14592300" y="6673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142642</xdr:rowOff>
    </xdr:from>
    <xdr:to>
      <xdr:col>21</xdr:col>
      <xdr:colOff>161925</xdr:colOff>
      <xdr:row>38</xdr:row>
      <xdr:rowOff>158011</xdr:rowOff>
    </xdr:to>
    <xdr:cxnSp macro="">
      <xdr:nvCxnSpPr>
        <xdr:cNvPr id="512" name="直線コネクタ 511"/>
        <xdr:cNvCxnSpPr/>
      </xdr:nvCxnSpPr>
      <xdr:spPr>
        <a:xfrm>
          <a:off x="13703300" y="6657742"/>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142642</xdr:rowOff>
    </xdr:from>
    <xdr:to>
      <xdr:col>19</xdr:col>
      <xdr:colOff>644525</xdr:colOff>
      <xdr:row>39</xdr:row>
      <xdr:rowOff>29648</xdr:rowOff>
    </xdr:to>
    <xdr:cxnSp macro="">
      <xdr:nvCxnSpPr>
        <xdr:cNvPr id="515" name="直線コネクタ 514"/>
        <xdr:cNvCxnSpPr/>
      </xdr:nvCxnSpPr>
      <xdr:spPr>
        <a:xfrm flipV="1">
          <a:off x="12814300" y="6657742"/>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104357</xdr:rowOff>
    </xdr:from>
    <xdr:to>
      <xdr:col>23</xdr:col>
      <xdr:colOff>568325</xdr:colOff>
      <xdr:row>39</xdr:row>
      <xdr:rowOff>34507</xdr:rowOff>
    </xdr:to>
    <xdr:sp macro="" textlink="">
      <xdr:nvSpPr>
        <xdr:cNvPr id="525" name="円/楕円 524"/>
        <xdr:cNvSpPr/>
      </xdr:nvSpPr>
      <xdr:spPr>
        <a:xfrm>
          <a:off x="16268700" y="6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534377" cy="259045"/>
    <xdr:sp macro="" textlink="">
      <xdr:nvSpPr>
        <xdr:cNvPr id="526" name="災害復旧事業費該当値テキスト"/>
        <xdr:cNvSpPr txBox="1"/>
      </xdr:nvSpPr>
      <xdr:spPr>
        <a:xfrm>
          <a:off x="16370300" y="6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155377</xdr:rowOff>
    </xdr:from>
    <xdr:to>
      <xdr:col>22</xdr:col>
      <xdr:colOff>415925</xdr:colOff>
      <xdr:row>39</xdr:row>
      <xdr:rowOff>85527</xdr:rowOff>
    </xdr:to>
    <xdr:sp macro="" textlink="">
      <xdr:nvSpPr>
        <xdr:cNvPr id="527" name="円/楕円 526"/>
        <xdr:cNvSpPr/>
      </xdr:nvSpPr>
      <xdr:spPr>
        <a:xfrm>
          <a:off x="15430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76654</xdr:rowOff>
    </xdr:from>
    <xdr:ext cx="469744" cy="259045"/>
    <xdr:sp macro="" textlink="">
      <xdr:nvSpPr>
        <xdr:cNvPr id="528" name="テキスト ボックス 527"/>
        <xdr:cNvSpPr txBox="1"/>
      </xdr:nvSpPr>
      <xdr:spPr>
        <a:xfrm>
          <a:off x="15246427"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107211</xdr:rowOff>
    </xdr:from>
    <xdr:to>
      <xdr:col>21</xdr:col>
      <xdr:colOff>212725</xdr:colOff>
      <xdr:row>39</xdr:row>
      <xdr:rowOff>37361</xdr:rowOff>
    </xdr:to>
    <xdr:sp macro="" textlink="">
      <xdr:nvSpPr>
        <xdr:cNvPr id="529" name="円/楕円 528"/>
        <xdr:cNvSpPr/>
      </xdr:nvSpPr>
      <xdr:spPr>
        <a:xfrm>
          <a:off x="14541500" y="6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28488</xdr:rowOff>
    </xdr:from>
    <xdr:ext cx="534377" cy="259045"/>
    <xdr:sp macro="" textlink="">
      <xdr:nvSpPr>
        <xdr:cNvPr id="530" name="テキスト ボックス 529"/>
        <xdr:cNvSpPr txBox="1"/>
      </xdr:nvSpPr>
      <xdr:spPr>
        <a:xfrm>
          <a:off x="14325111" y="67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91842</xdr:rowOff>
    </xdr:from>
    <xdr:to>
      <xdr:col>20</xdr:col>
      <xdr:colOff>9525</xdr:colOff>
      <xdr:row>39</xdr:row>
      <xdr:rowOff>21992</xdr:rowOff>
    </xdr:to>
    <xdr:sp macro="" textlink="">
      <xdr:nvSpPr>
        <xdr:cNvPr id="531" name="円/楕円 530"/>
        <xdr:cNvSpPr/>
      </xdr:nvSpPr>
      <xdr:spPr>
        <a:xfrm>
          <a:off x="13652500" y="66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13119</xdr:rowOff>
    </xdr:from>
    <xdr:ext cx="534377" cy="259045"/>
    <xdr:sp macro="" textlink="">
      <xdr:nvSpPr>
        <xdr:cNvPr id="532" name="テキスト ボックス 531"/>
        <xdr:cNvSpPr txBox="1"/>
      </xdr:nvSpPr>
      <xdr:spPr>
        <a:xfrm>
          <a:off x="13436111" y="66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150298</xdr:rowOff>
    </xdr:from>
    <xdr:to>
      <xdr:col>18</xdr:col>
      <xdr:colOff>492125</xdr:colOff>
      <xdr:row>39</xdr:row>
      <xdr:rowOff>80448</xdr:rowOff>
    </xdr:to>
    <xdr:sp macro="" textlink="">
      <xdr:nvSpPr>
        <xdr:cNvPr id="533" name="円/楕円 532"/>
        <xdr:cNvSpPr/>
      </xdr:nvSpPr>
      <xdr:spPr>
        <a:xfrm>
          <a:off x="12763500" y="66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71575</xdr:rowOff>
    </xdr:from>
    <xdr:ext cx="469744" cy="259045"/>
    <xdr:sp macro="" textlink="">
      <xdr:nvSpPr>
        <xdr:cNvPr id="534" name="テキスト ボックス 533"/>
        <xdr:cNvSpPr txBox="1"/>
      </xdr:nvSpPr>
      <xdr:spPr>
        <a:xfrm>
          <a:off x="12579427" y="67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58542</xdr:rowOff>
    </xdr:from>
    <xdr:to>
      <xdr:col>23</xdr:col>
      <xdr:colOff>517525</xdr:colOff>
      <xdr:row>78</xdr:row>
      <xdr:rowOff>60919</xdr:rowOff>
    </xdr:to>
    <xdr:cxnSp macro="">
      <xdr:nvCxnSpPr>
        <xdr:cNvPr id="618" name="直線コネクタ 617"/>
        <xdr:cNvCxnSpPr/>
      </xdr:nvCxnSpPr>
      <xdr:spPr>
        <a:xfrm>
          <a:off x="15481300" y="13431642"/>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53842</xdr:rowOff>
    </xdr:from>
    <xdr:to>
      <xdr:col>22</xdr:col>
      <xdr:colOff>365125</xdr:colOff>
      <xdr:row>78</xdr:row>
      <xdr:rowOff>58542</xdr:rowOff>
    </xdr:to>
    <xdr:cxnSp macro="">
      <xdr:nvCxnSpPr>
        <xdr:cNvPr id="621" name="直線コネクタ 620"/>
        <xdr:cNvCxnSpPr/>
      </xdr:nvCxnSpPr>
      <xdr:spPr>
        <a:xfrm>
          <a:off x="14592300" y="13426942"/>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44729</xdr:rowOff>
    </xdr:from>
    <xdr:to>
      <xdr:col>21</xdr:col>
      <xdr:colOff>161925</xdr:colOff>
      <xdr:row>78</xdr:row>
      <xdr:rowOff>53842</xdr:rowOff>
    </xdr:to>
    <xdr:cxnSp macro="">
      <xdr:nvCxnSpPr>
        <xdr:cNvPr id="624" name="直線コネクタ 623"/>
        <xdr:cNvCxnSpPr/>
      </xdr:nvCxnSpPr>
      <xdr:spPr>
        <a:xfrm>
          <a:off x="13703300" y="13417829"/>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33697</xdr:rowOff>
    </xdr:from>
    <xdr:to>
      <xdr:col>19</xdr:col>
      <xdr:colOff>644525</xdr:colOff>
      <xdr:row>78</xdr:row>
      <xdr:rowOff>44729</xdr:rowOff>
    </xdr:to>
    <xdr:cxnSp macro="">
      <xdr:nvCxnSpPr>
        <xdr:cNvPr id="627" name="直線コネクタ 626"/>
        <xdr:cNvCxnSpPr/>
      </xdr:nvCxnSpPr>
      <xdr:spPr>
        <a:xfrm>
          <a:off x="12814300" y="13406797"/>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10119</xdr:rowOff>
    </xdr:from>
    <xdr:to>
      <xdr:col>23</xdr:col>
      <xdr:colOff>568325</xdr:colOff>
      <xdr:row>78</xdr:row>
      <xdr:rowOff>111719</xdr:rowOff>
    </xdr:to>
    <xdr:sp macro="" textlink="">
      <xdr:nvSpPr>
        <xdr:cNvPr id="637" name="円/楕円 636"/>
        <xdr:cNvSpPr/>
      </xdr:nvSpPr>
      <xdr:spPr>
        <a:xfrm>
          <a:off x="16268700" y="133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159996</xdr:rowOff>
    </xdr:from>
    <xdr:ext cx="599010" cy="259045"/>
    <xdr:sp macro="" textlink="">
      <xdr:nvSpPr>
        <xdr:cNvPr id="638" name="公債費該当値テキスト"/>
        <xdr:cNvSpPr txBox="1"/>
      </xdr:nvSpPr>
      <xdr:spPr>
        <a:xfrm>
          <a:off x="16370300" y="133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7742</xdr:rowOff>
    </xdr:from>
    <xdr:to>
      <xdr:col>22</xdr:col>
      <xdr:colOff>415925</xdr:colOff>
      <xdr:row>78</xdr:row>
      <xdr:rowOff>109342</xdr:rowOff>
    </xdr:to>
    <xdr:sp macro="" textlink="">
      <xdr:nvSpPr>
        <xdr:cNvPr id="639" name="円/楕円 638"/>
        <xdr:cNvSpPr/>
      </xdr:nvSpPr>
      <xdr:spPr>
        <a:xfrm>
          <a:off x="15430500" y="133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100469</xdr:rowOff>
    </xdr:from>
    <xdr:ext cx="599010" cy="259045"/>
    <xdr:sp macro="" textlink="">
      <xdr:nvSpPr>
        <xdr:cNvPr id="640" name="テキスト ボックス 639"/>
        <xdr:cNvSpPr txBox="1"/>
      </xdr:nvSpPr>
      <xdr:spPr>
        <a:xfrm>
          <a:off x="15181794" y="1347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3042</xdr:rowOff>
    </xdr:from>
    <xdr:to>
      <xdr:col>21</xdr:col>
      <xdr:colOff>212725</xdr:colOff>
      <xdr:row>78</xdr:row>
      <xdr:rowOff>104642</xdr:rowOff>
    </xdr:to>
    <xdr:sp macro="" textlink="">
      <xdr:nvSpPr>
        <xdr:cNvPr id="641" name="円/楕円 640"/>
        <xdr:cNvSpPr/>
      </xdr:nvSpPr>
      <xdr:spPr>
        <a:xfrm>
          <a:off x="14541500" y="133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95769</xdr:rowOff>
    </xdr:from>
    <xdr:ext cx="599010" cy="259045"/>
    <xdr:sp macro="" textlink="">
      <xdr:nvSpPr>
        <xdr:cNvPr id="642" name="テキスト ボックス 641"/>
        <xdr:cNvSpPr txBox="1"/>
      </xdr:nvSpPr>
      <xdr:spPr>
        <a:xfrm>
          <a:off x="14292794" y="134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165379</xdr:rowOff>
    </xdr:from>
    <xdr:to>
      <xdr:col>20</xdr:col>
      <xdr:colOff>9525</xdr:colOff>
      <xdr:row>78</xdr:row>
      <xdr:rowOff>95529</xdr:rowOff>
    </xdr:to>
    <xdr:sp macro="" textlink="">
      <xdr:nvSpPr>
        <xdr:cNvPr id="643" name="円/楕円 642"/>
        <xdr:cNvSpPr/>
      </xdr:nvSpPr>
      <xdr:spPr>
        <a:xfrm>
          <a:off x="13652500" y="133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86656</xdr:rowOff>
    </xdr:from>
    <xdr:ext cx="599010" cy="259045"/>
    <xdr:sp macro="" textlink="">
      <xdr:nvSpPr>
        <xdr:cNvPr id="644" name="テキスト ボックス 643"/>
        <xdr:cNvSpPr txBox="1"/>
      </xdr:nvSpPr>
      <xdr:spPr>
        <a:xfrm>
          <a:off x="13403794" y="134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154347</xdr:rowOff>
    </xdr:from>
    <xdr:to>
      <xdr:col>18</xdr:col>
      <xdr:colOff>492125</xdr:colOff>
      <xdr:row>78</xdr:row>
      <xdr:rowOff>84497</xdr:rowOff>
    </xdr:to>
    <xdr:sp macro="" textlink="">
      <xdr:nvSpPr>
        <xdr:cNvPr id="645" name="円/楕円 644"/>
        <xdr:cNvSpPr/>
      </xdr:nvSpPr>
      <xdr:spPr>
        <a:xfrm>
          <a:off x="12763500" y="133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75624</xdr:rowOff>
    </xdr:from>
    <xdr:ext cx="599010" cy="259045"/>
    <xdr:sp macro="" textlink="">
      <xdr:nvSpPr>
        <xdr:cNvPr id="646" name="テキスト ボックス 645"/>
        <xdr:cNvSpPr txBox="1"/>
      </xdr:nvSpPr>
      <xdr:spPr>
        <a:xfrm>
          <a:off x="12514794" y="134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107375</xdr:rowOff>
    </xdr:from>
    <xdr:to>
      <xdr:col>23</xdr:col>
      <xdr:colOff>517525</xdr:colOff>
      <xdr:row>98</xdr:row>
      <xdr:rowOff>117064</xdr:rowOff>
    </xdr:to>
    <xdr:cxnSp macro="">
      <xdr:nvCxnSpPr>
        <xdr:cNvPr id="673" name="直線コネクタ 672"/>
        <xdr:cNvCxnSpPr/>
      </xdr:nvCxnSpPr>
      <xdr:spPr>
        <a:xfrm>
          <a:off x="15481300" y="16909475"/>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107375</xdr:rowOff>
    </xdr:from>
    <xdr:to>
      <xdr:col>22</xdr:col>
      <xdr:colOff>365125</xdr:colOff>
      <xdr:row>98</xdr:row>
      <xdr:rowOff>128685</xdr:rowOff>
    </xdr:to>
    <xdr:cxnSp macro="">
      <xdr:nvCxnSpPr>
        <xdr:cNvPr id="676" name="直線コネクタ 675"/>
        <xdr:cNvCxnSpPr/>
      </xdr:nvCxnSpPr>
      <xdr:spPr>
        <a:xfrm flipV="1">
          <a:off x="14592300" y="1690947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112976</xdr:rowOff>
    </xdr:from>
    <xdr:to>
      <xdr:col>21</xdr:col>
      <xdr:colOff>161925</xdr:colOff>
      <xdr:row>98</xdr:row>
      <xdr:rowOff>128685</xdr:rowOff>
    </xdr:to>
    <xdr:cxnSp macro="">
      <xdr:nvCxnSpPr>
        <xdr:cNvPr id="679" name="直線コネクタ 678"/>
        <xdr:cNvCxnSpPr/>
      </xdr:nvCxnSpPr>
      <xdr:spPr>
        <a:xfrm>
          <a:off x="13703300" y="16915076"/>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112976</xdr:rowOff>
    </xdr:from>
    <xdr:to>
      <xdr:col>19</xdr:col>
      <xdr:colOff>644525</xdr:colOff>
      <xdr:row>98</xdr:row>
      <xdr:rowOff>118690</xdr:rowOff>
    </xdr:to>
    <xdr:cxnSp macro="">
      <xdr:nvCxnSpPr>
        <xdr:cNvPr id="682" name="直線コネクタ 681"/>
        <xdr:cNvCxnSpPr/>
      </xdr:nvCxnSpPr>
      <xdr:spPr>
        <a:xfrm flipV="1">
          <a:off x="12814300" y="1691507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66264</xdr:rowOff>
    </xdr:from>
    <xdr:to>
      <xdr:col>23</xdr:col>
      <xdr:colOff>568325</xdr:colOff>
      <xdr:row>98</xdr:row>
      <xdr:rowOff>167864</xdr:rowOff>
    </xdr:to>
    <xdr:sp macro="" textlink="">
      <xdr:nvSpPr>
        <xdr:cNvPr id="692" name="円/楕円 691"/>
        <xdr:cNvSpPr/>
      </xdr:nvSpPr>
      <xdr:spPr>
        <a:xfrm>
          <a:off x="16268700" y="16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2107</xdr:rowOff>
    </xdr:from>
    <xdr:ext cx="534377" cy="259045"/>
    <xdr:sp macro="" textlink="">
      <xdr:nvSpPr>
        <xdr:cNvPr id="693" name="積立金該当値テキスト"/>
        <xdr:cNvSpPr txBox="1"/>
      </xdr:nvSpPr>
      <xdr:spPr>
        <a:xfrm>
          <a:off x="16370300" y="168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56575</xdr:rowOff>
    </xdr:from>
    <xdr:to>
      <xdr:col>22</xdr:col>
      <xdr:colOff>415925</xdr:colOff>
      <xdr:row>98</xdr:row>
      <xdr:rowOff>158175</xdr:rowOff>
    </xdr:to>
    <xdr:sp macro="" textlink="">
      <xdr:nvSpPr>
        <xdr:cNvPr id="694" name="円/楕円 693"/>
        <xdr:cNvSpPr/>
      </xdr:nvSpPr>
      <xdr:spPr>
        <a:xfrm>
          <a:off x="15430500" y="168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149302</xdr:rowOff>
    </xdr:from>
    <xdr:ext cx="534377" cy="259045"/>
    <xdr:sp macro="" textlink="">
      <xdr:nvSpPr>
        <xdr:cNvPr id="695" name="テキスト ボックス 694"/>
        <xdr:cNvSpPr txBox="1"/>
      </xdr:nvSpPr>
      <xdr:spPr>
        <a:xfrm>
          <a:off x="15214111" y="169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77885</xdr:rowOff>
    </xdr:from>
    <xdr:to>
      <xdr:col>21</xdr:col>
      <xdr:colOff>212725</xdr:colOff>
      <xdr:row>99</xdr:row>
      <xdr:rowOff>8035</xdr:rowOff>
    </xdr:to>
    <xdr:sp macro="" textlink="">
      <xdr:nvSpPr>
        <xdr:cNvPr id="696" name="円/楕円 695"/>
        <xdr:cNvSpPr/>
      </xdr:nvSpPr>
      <xdr:spPr>
        <a:xfrm>
          <a:off x="14541500" y="168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170612</xdr:rowOff>
    </xdr:from>
    <xdr:ext cx="534377" cy="259045"/>
    <xdr:sp macro="" textlink="">
      <xdr:nvSpPr>
        <xdr:cNvPr id="697" name="テキスト ボックス 696"/>
        <xdr:cNvSpPr txBox="1"/>
      </xdr:nvSpPr>
      <xdr:spPr>
        <a:xfrm>
          <a:off x="14325111" y="169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62176</xdr:rowOff>
    </xdr:from>
    <xdr:to>
      <xdr:col>20</xdr:col>
      <xdr:colOff>9525</xdr:colOff>
      <xdr:row>98</xdr:row>
      <xdr:rowOff>163776</xdr:rowOff>
    </xdr:to>
    <xdr:sp macro="" textlink="">
      <xdr:nvSpPr>
        <xdr:cNvPr id="698" name="円/楕円 697"/>
        <xdr:cNvSpPr/>
      </xdr:nvSpPr>
      <xdr:spPr>
        <a:xfrm>
          <a:off x="13652500" y="168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154903</xdr:rowOff>
    </xdr:from>
    <xdr:ext cx="534377" cy="259045"/>
    <xdr:sp macro="" textlink="">
      <xdr:nvSpPr>
        <xdr:cNvPr id="699" name="テキスト ボックス 698"/>
        <xdr:cNvSpPr txBox="1"/>
      </xdr:nvSpPr>
      <xdr:spPr>
        <a:xfrm>
          <a:off x="13436111" y="16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67890</xdr:rowOff>
    </xdr:from>
    <xdr:to>
      <xdr:col>18</xdr:col>
      <xdr:colOff>492125</xdr:colOff>
      <xdr:row>98</xdr:row>
      <xdr:rowOff>169490</xdr:rowOff>
    </xdr:to>
    <xdr:sp macro="" textlink="">
      <xdr:nvSpPr>
        <xdr:cNvPr id="700" name="円/楕円 699"/>
        <xdr:cNvSpPr/>
      </xdr:nvSpPr>
      <xdr:spPr>
        <a:xfrm>
          <a:off x="12763500" y="168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160617</xdr:rowOff>
    </xdr:from>
    <xdr:ext cx="534377" cy="259045"/>
    <xdr:sp macro="" textlink="">
      <xdr:nvSpPr>
        <xdr:cNvPr id="701" name="テキスト ボックス 700"/>
        <xdr:cNvSpPr txBox="1"/>
      </xdr:nvSpPr>
      <xdr:spPr>
        <a:xfrm>
          <a:off x="12547111" y="169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158712</xdr:rowOff>
    </xdr:from>
    <xdr:to>
      <xdr:col>32</xdr:col>
      <xdr:colOff>187325</xdr:colOff>
      <xdr:row>39</xdr:row>
      <xdr:rowOff>44450</xdr:rowOff>
    </xdr:to>
    <xdr:cxnSp macro="">
      <xdr:nvCxnSpPr>
        <xdr:cNvPr id="730" name="直線コネクタ 729"/>
        <xdr:cNvCxnSpPr/>
      </xdr:nvCxnSpPr>
      <xdr:spPr>
        <a:xfrm>
          <a:off x="21323300" y="6673812"/>
          <a:ext cx="8382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158712</xdr:rowOff>
    </xdr:from>
    <xdr:to>
      <xdr:col>31</xdr:col>
      <xdr:colOff>34925</xdr:colOff>
      <xdr:row>39</xdr:row>
      <xdr:rowOff>44297</xdr:rowOff>
    </xdr:to>
    <xdr:cxnSp macro="">
      <xdr:nvCxnSpPr>
        <xdr:cNvPr id="733" name="直線コネクタ 732"/>
        <xdr:cNvCxnSpPr/>
      </xdr:nvCxnSpPr>
      <xdr:spPr>
        <a:xfrm flipV="1">
          <a:off x="20434300" y="6673812"/>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44297</xdr:rowOff>
    </xdr:from>
    <xdr:to>
      <xdr:col>29</xdr:col>
      <xdr:colOff>517525</xdr:colOff>
      <xdr:row>39</xdr:row>
      <xdr:rowOff>44297</xdr:rowOff>
    </xdr:to>
    <xdr:cxnSp macro="">
      <xdr:nvCxnSpPr>
        <xdr:cNvPr id="736" name="直線コネクタ 735"/>
        <xdr:cNvCxnSpPr/>
      </xdr:nvCxnSpPr>
      <xdr:spPr>
        <a:xfrm>
          <a:off x="19545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43917</xdr:rowOff>
    </xdr:from>
    <xdr:to>
      <xdr:col>28</xdr:col>
      <xdr:colOff>314325</xdr:colOff>
      <xdr:row>39</xdr:row>
      <xdr:rowOff>44297</xdr:rowOff>
    </xdr:to>
    <xdr:cxnSp macro="">
      <xdr:nvCxnSpPr>
        <xdr:cNvPr id="739" name="直線コネクタ 738"/>
        <xdr:cNvCxnSpPr/>
      </xdr:nvCxnSpPr>
      <xdr:spPr>
        <a:xfrm>
          <a:off x="18656300" y="67304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107912</xdr:rowOff>
    </xdr:from>
    <xdr:to>
      <xdr:col>31</xdr:col>
      <xdr:colOff>85725</xdr:colOff>
      <xdr:row>39</xdr:row>
      <xdr:rowOff>38062</xdr:rowOff>
    </xdr:to>
    <xdr:sp macro="" textlink="">
      <xdr:nvSpPr>
        <xdr:cNvPr id="751" name="円/楕円 750"/>
        <xdr:cNvSpPr/>
      </xdr:nvSpPr>
      <xdr:spPr>
        <a:xfrm>
          <a:off x="21272500" y="66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54589</xdr:rowOff>
    </xdr:from>
    <xdr:ext cx="469744" cy="259045"/>
    <xdr:sp macro="" textlink="">
      <xdr:nvSpPr>
        <xdr:cNvPr id="752" name="テキスト ボックス 751"/>
        <xdr:cNvSpPr txBox="1"/>
      </xdr:nvSpPr>
      <xdr:spPr>
        <a:xfrm>
          <a:off x="21088427" y="63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53" name="円/楕円 752"/>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54" name="テキスト ボックス 753"/>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164947</xdr:rowOff>
    </xdr:from>
    <xdr:to>
      <xdr:col>28</xdr:col>
      <xdr:colOff>365125</xdr:colOff>
      <xdr:row>39</xdr:row>
      <xdr:rowOff>95097</xdr:rowOff>
    </xdr:to>
    <xdr:sp macro="" textlink="">
      <xdr:nvSpPr>
        <xdr:cNvPr id="755" name="円/楕円 754"/>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86224</xdr:rowOff>
    </xdr:from>
    <xdr:ext cx="249299" cy="259045"/>
    <xdr:sp macro="" textlink="">
      <xdr:nvSpPr>
        <xdr:cNvPr id="756" name="テキスト ボックス 755"/>
        <xdr:cNvSpPr txBox="1"/>
      </xdr:nvSpPr>
      <xdr:spPr>
        <a:xfrm>
          <a:off x="19420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164567</xdr:rowOff>
    </xdr:from>
    <xdr:to>
      <xdr:col>27</xdr:col>
      <xdr:colOff>161925</xdr:colOff>
      <xdr:row>39</xdr:row>
      <xdr:rowOff>94717</xdr:rowOff>
    </xdr:to>
    <xdr:sp macro="" textlink="">
      <xdr:nvSpPr>
        <xdr:cNvPr id="757" name="円/楕円 756"/>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85844</xdr:rowOff>
    </xdr:from>
    <xdr:ext cx="313932" cy="259045"/>
    <xdr:sp macro="" textlink="">
      <xdr:nvSpPr>
        <xdr:cNvPr id="758" name="テキスト ボックス 757"/>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33789</xdr:rowOff>
    </xdr:from>
    <xdr:to>
      <xdr:col>32</xdr:col>
      <xdr:colOff>187325</xdr:colOff>
      <xdr:row>57</xdr:row>
      <xdr:rowOff>89797</xdr:rowOff>
    </xdr:to>
    <xdr:cxnSp macro="">
      <xdr:nvCxnSpPr>
        <xdr:cNvPr id="785" name="直線コネクタ 784"/>
        <xdr:cNvCxnSpPr/>
      </xdr:nvCxnSpPr>
      <xdr:spPr>
        <a:xfrm>
          <a:off x="21323300" y="9806439"/>
          <a:ext cx="8382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25720</xdr:rowOff>
    </xdr:from>
    <xdr:to>
      <xdr:col>31</xdr:col>
      <xdr:colOff>34925</xdr:colOff>
      <xdr:row>57</xdr:row>
      <xdr:rowOff>33789</xdr:rowOff>
    </xdr:to>
    <xdr:cxnSp macro="">
      <xdr:nvCxnSpPr>
        <xdr:cNvPr id="788" name="直線コネクタ 787"/>
        <xdr:cNvCxnSpPr/>
      </xdr:nvCxnSpPr>
      <xdr:spPr>
        <a:xfrm>
          <a:off x="20434300" y="9798370"/>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25720</xdr:rowOff>
    </xdr:from>
    <xdr:to>
      <xdr:col>29</xdr:col>
      <xdr:colOff>517525</xdr:colOff>
      <xdr:row>57</xdr:row>
      <xdr:rowOff>35413</xdr:rowOff>
    </xdr:to>
    <xdr:cxnSp macro="">
      <xdr:nvCxnSpPr>
        <xdr:cNvPr id="791" name="直線コネクタ 790"/>
        <xdr:cNvCxnSpPr/>
      </xdr:nvCxnSpPr>
      <xdr:spPr>
        <a:xfrm flipV="1">
          <a:off x="19545300" y="9798370"/>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35413</xdr:rowOff>
    </xdr:from>
    <xdr:to>
      <xdr:col>28</xdr:col>
      <xdr:colOff>314325</xdr:colOff>
      <xdr:row>57</xdr:row>
      <xdr:rowOff>74526</xdr:rowOff>
    </xdr:to>
    <xdr:cxnSp macro="">
      <xdr:nvCxnSpPr>
        <xdr:cNvPr id="794" name="直線コネクタ 793"/>
        <xdr:cNvCxnSpPr/>
      </xdr:nvCxnSpPr>
      <xdr:spPr>
        <a:xfrm flipV="1">
          <a:off x="18656300" y="980806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38997</xdr:rowOff>
    </xdr:from>
    <xdr:to>
      <xdr:col>32</xdr:col>
      <xdr:colOff>238125</xdr:colOff>
      <xdr:row>57</xdr:row>
      <xdr:rowOff>140597</xdr:rowOff>
    </xdr:to>
    <xdr:sp macro="" textlink="">
      <xdr:nvSpPr>
        <xdr:cNvPr id="804" name="円/楕円 803"/>
        <xdr:cNvSpPr/>
      </xdr:nvSpPr>
      <xdr:spPr>
        <a:xfrm>
          <a:off x="22110700" y="98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61874</xdr:rowOff>
    </xdr:from>
    <xdr:ext cx="469744" cy="259045"/>
    <xdr:sp macro="" textlink="">
      <xdr:nvSpPr>
        <xdr:cNvPr id="805" name="貸付金該当値テキスト"/>
        <xdr:cNvSpPr txBox="1"/>
      </xdr:nvSpPr>
      <xdr:spPr>
        <a:xfrm>
          <a:off x="22212300" y="96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154439</xdr:rowOff>
    </xdr:from>
    <xdr:to>
      <xdr:col>31</xdr:col>
      <xdr:colOff>85725</xdr:colOff>
      <xdr:row>57</xdr:row>
      <xdr:rowOff>84589</xdr:rowOff>
    </xdr:to>
    <xdr:sp macro="" textlink="">
      <xdr:nvSpPr>
        <xdr:cNvPr id="806" name="円/楕円 805"/>
        <xdr:cNvSpPr/>
      </xdr:nvSpPr>
      <xdr:spPr>
        <a:xfrm>
          <a:off x="21272500" y="97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101116</xdr:rowOff>
    </xdr:from>
    <xdr:ext cx="534377" cy="259045"/>
    <xdr:sp macro="" textlink="">
      <xdr:nvSpPr>
        <xdr:cNvPr id="807" name="テキスト ボックス 806"/>
        <xdr:cNvSpPr txBox="1"/>
      </xdr:nvSpPr>
      <xdr:spPr>
        <a:xfrm>
          <a:off x="21056111" y="95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146370</xdr:rowOff>
    </xdr:from>
    <xdr:to>
      <xdr:col>29</xdr:col>
      <xdr:colOff>568325</xdr:colOff>
      <xdr:row>57</xdr:row>
      <xdr:rowOff>76520</xdr:rowOff>
    </xdr:to>
    <xdr:sp macro="" textlink="">
      <xdr:nvSpPr>
        <xdr:cNvPr id="808" name="円/楕円 807"/>
        <xdr:cNvSpPr/>
      </xdr:nvSpPr>
      <xdr:spPr>
        <a:xfrm>
          <a:off x="20383500" y="9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93047</xdr:rowOff>
    </xdr:from>
    <xdr:ext cx="534377" cy="259045"/>
    <xdr:sp macro="" textlink="">
      <xdr:nvSpPr>
        <xdr:cNvPr id="809" name="テキスト ボックス 808"/>
        <xdr:cNvSpPr txBox="1"/>
      </xdr:nvSpPr>
      <xdr:spPr>
        <a:xfrm>
          <a:off x="20167111" y="9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156063</xdr:rowOff>
    </xdr:from>
    <xdr:to>
      <xdr:col>28</xdr:col>
      <xdr:colOff>365125</xdr:colOff>
      <xdr:row>57</xdr:row>
      <xdr:rowOff>86213</xdr:rowOff>
    </xdr:to>
    <xdr:sp macro="" textlink="">
      <xdr:nvSpPr>
        <xdr:cNvPr id="810" name="円/楕円 809"/>
        <xdr:cNvSpPr/>
      </xdr:nvSpPr>
      <xdr:spPr>
        <a:xfrm>
          <a:off x="19494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102740</xdr:rowOff>
    </xdr:from>
    <xdr:ext cx="534377" cy="259045"/>
    <xdr:sp macro="" textlink="">
      <xdr:nvSpPr>
        <xdr:cNvPr id="811" name="テキスト ボックス 810"/>
        <xdr:cNvSpPr txBox="1"/>
      </xdr:nvSpPr>
      <xdr:spPr>
        <a:xfrm>
          <a:off x="19278111" y="95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23726</xdr:rowOff>
    </xdr:from>
    <xdr:to>
      <xdr:col>27</xdr:col>
      <xdr:colOff>161925</xdr:colOff>
      <xdr:row>57</xdr:row>
      <xdr:rowOff>125326</xdr:rowOff>
    </xdr:to>
    <xdr:sp macro="" textlink="">
      <xdr:nvSpPr>
        <xdr:cNvPr id="812" name="円/楕円 811"/>
        <xdr:cNvSpPr/>
      </xdr:nvSpPr>
      <xdr:spPr>
        <a:xfrm>
          <a:off x="18605500" y="9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141853</xdr:rowOff>
    </xdr:from>
    <xdr:ext cx="534377" cy="259045"/>
    <xdr:sp macro="" textlink="">
      <xdr:nvSpPr>
        <xdr:cNvPr id="813" name="テキスト ボックス 812"/>
        <xdr:cNvSpPr txBox="1"/>
      </xdr:nvSpPr>
      <xdr:spPr>
        <a:xfrm>
          <a:off x="18389111" y="95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1479</xdr:rowOff>
    </xdr:from>
    <xdr:to>
      <xdr:col>32</xdr:col>
      <xdr:colOff>187325</xdr:colOff>
      <xdr:row>75</xdr:row>
      <xdr:rowOff>9371</xdr:rowOff>
    </xdr:to>
    <xdr:cxnSp macro="">
      <xdr:nvCxnSpPr>
        <xdr:cNvPr id="840" name="直線コネクタ 839"/>
        <xdr:cNvCxnSpPr/>
      </xdr:nvCxnSpPr>
      <xdr:spPr>
        <a:xfrm>
          <a:off x="21323300" y="12860229"/>
          <a:ext cx="8382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1479</xdr:rowOff>
    </xdr:from>
    <xdr:to>
      <xdr:col>31</xdr:col>
      <xdr:colOff>34925</xdr:colOff>
      <xdr:row>75</xdr:row>
      <xdr:rowOff>23498</xdr:rowOff>
    </xdr:to>
    <xdr:cxnSp macro="">
      <xdr:nvCxnSpPr>
        <xdr:cNvPr id="843" name="直線コネクタ 842"/>
        <xdr:cNvCxnSpPr/>
      </xdr:nvCxnSpPr>
      <xdr:spPr>
        <a:xfrm flipV="1">
          <a:off x="20434300" y="12860229"/>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23498</xdr:rowOff>
    </xdr:from>
    <xdr:to>
      <xdr:col>29</xdr:col>
      <xdr:colOff>517525</xdr:colOff>
      <xdr:row>75</xdr:row>
      <xdr:rowOff>35824</xdr:rowOff>
    </xdr:to>
    <xdr:cxnSp macro="">
      <xdr:nvCxnSpPr>
        <xdr:cNvPr id="846" name="直線コネクタ 845"/>
        <xdr:cNvCxnSpPr/>
      </xdr:nvCxnSpPr>
      <xdr:spPr>
        <a:xfrm flipV="1">
          <a:off x="19545300" y="12882248"/>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35824</xdr:rowOff>
    </xdr:from>
    <xdr:to>
      <xdr:col>28</xdr:col>
      <xdr:colOff>314325</xdr:colOff>
      <xdr:row>75</xdr:row>
      <xdr:rowOff>66429</xdr:rowOff>
    </xdr:to>
    <xdr:cxnSp macro="">
      <xdr:nvCxnSpPr>
        <xdr:cNvPr id="849" name="直線コネクタ 848"/>
        <xdr:cNvCxnSpPr/>
      </xdr:nvCxnSpPr>
      <xdr:spPr>
        <a:xfrm flipV="1">
          <a:off x="18656300" y="12894574"/>
          <a:ext cx="889000" cy="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130021</xdr:rowOff>
    </xdr:from>
    <xdr:to>
      <xdr:col>32</xdr:col>
      <xdr:colOff>238125</xdr:colOff>
      <xdr:row>75</xdr:row>
      <xdr:rowOff>60171</xdr:rowOff>
    </xdr:to>
    <xdr:sp macro="" textlink="">
      <xdr:nvSpPr>
        <xdr:cNvPr id="859" name="円/楕円 858"/>
        <xdr:cNvSpPr/>
      </xdr:nvSpPr>
      <xdr:spPr>
        <a:xfrm>
          <a:off x="22110700" y="128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152898</xdr:rowOff>
    </xdr:from>
    <xdr:ext cx="599010" cy="259045"/>
    <xdr:sp macro="" textlink="">
      <xdr:nvSpPr>
        <xdr:cNvPr id="860" name="繰出金該当値テキスト"/>
        <xdr:cNvSpPr txBox="1"/>
      </xdr:nvSpPr>
      <xdr:spPr>
        <a:xfrm>
          <a:off x="22212300" y="1266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141,006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122129</xdr:rowOff>
    </xdr:from>
    <xdr:to>
      <xdr:col>31</xdr:col>
      <xdr:colOff>85725</xdr:colOff>
      <xdr:row>75</xdr:row>
      <xdr:rowOff>52279</xdr:rowOff>
    </xdr:to>
    <xdr:sp macro="" textlink="">
      <xdr:nvSpPr>
        <xdr:cNvPr id="861" name="円/楕円 860"/>
        <xdr:cNvSpPr/>
      </xdr:nvSpPr>
      <xdr:spPr>
        <a:xfrm>
          <a:off x="21272500" y="12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68806</xdr:rowOff>
    </xdr:from>
    <xdr:ext cx="599010" cy="259045"/>
    <xdr:sp macro="" textlink="">
      <xdr:nvSpPr>
        <xdr:cNvPr id="862" name="テキスト ボックス 861"/>
        <xdr:cNvSpPr txBox="1"/>
      </xdr:nvSpPr>
      <xdr:spPr>
        <a:xfrm>
          <a:off x="21023794" y="12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142,732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144148</xdr:rowOff>
    </xdr:from>
    <xdr:to>
      <xdr:col>29</xdr:col>
      <xdr:colOff>568325</xdr:colOff>
      <xdr:row>75</xdr:row>
      <xdr:rowOff>74298</xdr:rowOff>
    </xdr:to>
    <xdr:sp macro="" textlink="">
      <xdr:nvSpPr>
        <xdr:cNvPr id="863" name="円/楕円 862"/>
        <xdr:cNvSpPr/>
      </xdr:nvSpPr>
      <xdr:spPr>
        <a:xfrm>
          <a:off x="20383500" y="128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90825</xdr:rowOff>
    </xdr:from>
    <xdr:ext cx="599010" cy="259045"/>
    <xdr:sp macro="" textlink="">
      <xdr:nvSpPr>
        <xdr:cNvPr id="864" name="テキスト ボックス 863"/>
        <xdr:cNvSpPr txBox="1"/>
      </xdr:nvSpPr>
      <xdr:spPr>
        <a:xfrm>
          <a:off x="20134794" y="1260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156474</xdr:rowOff>
    </xdr:from>
    <xdr:to>
      <xdr:col>28</xdr:col>
      <xdr:colOff>365125</xdr:colOff>
      <xdr:row>75</xdr:row>
      <xdr:rowOff>86624</xdr:rowOff>
    </xdr:to>
    <xdr:sp macro="" textlink="">
      <xdr:nvSpPr>
        <xdr:cNvPr id="865" name="円/楕円 864"/>
        <xdr:cNvSpPr/>
      </xdr:nvSpPr>
      <xdr:spPr>
        <a:xfrm>
          <a:off x="19494500" y="128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103151</xdr:rowOff>
    </xdr:from>
    <xdr:ext cx="599010" cy="259045"/>
    <xdr:sp macro="" textlink="">
      <xdr:nvSpPr>
        <xdr:cNvPr id="866" name="テキスト ボックス 865"/>
        <xdr:cNvSpPr txBox="1"/>
      </xdr:nvSpPr>
      <xdr:spPr>
        <a:xfrm>
          <a:off x="19245794" y="126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15629</xdr:rowOff>
    </xdr:from>
    <xdr:to>
      <xdr:col>27</xdr:col>
      <xdr:colOff>161925</xdr:colOff>
      <xdr:row>75</xdr:row>
      <xdr:rowOff>117229</xdr:rowOff>
    </xdr:to>
    <xdr:sp macro="" textlink="">
      <xdr:nvSpPr>
        <xdr:cNvPr id="867" name="円/楕円 866"/>
        <xdr:cNvSpPr/>
      </xdr:nvSpPr>
      <xdr:spPr>
        <a:xfrm>
          <a:off x="18605500" y="128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133756</xdr:rowOff>
    </xdr:from>
    <xdr:ext cx="599010" cy="259045"/>
    <xdr:sp macro="" textlink="">
      <xdr:nvSpPr>
        <xdr:cNvPr id="868" name="テキスト ボックス 867"/>
        <xdr:cNvSpPr txBox="1"/>
      </xdr:nvSpPr>
      <xdr:spPr>
        <a:xfrm>
          <a:off x="18356794" y="126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人口が少なく分母が小さいために、全国平均・県平均と比べて一人当たりのコストは高めに推移している。</a:t>
          </a:r>
          <a:endParaRPr kumimoji="1" lang="en-US" altLang="ja-JP" sz="1300">
            <a:latin typeface="ＭＳ Ｐゴシック"/>
          </a:endParaRPr>
        </a:p>
        <a:p>
          <a:r>
            <a:rPr kumimoji="1" lang="ja-JP" altLang="en-US" sz="1300">
              <a:latin typeface="ＭＳ Ｐゴシック"/>
            </a:rPr>
            <a:t>類似団体平均と見比べてみると、操出金・災害復旧事業費・扶助費あたりが高水準である。操出金については、下水道会計の長寿命化事業や簡易水道会計の統合事業、給付費の増により国保会計や介護会計への操出金が増えている。また、大雨による災害もあったことから災害復旧事業費も高水準となっている。</a:t>
          </a:r>
          <a:endParaRPr kumimoji="1" lang="en-US" altLang="ja-JP" sz="1300">
            <a:latin typeface="ＭＳ Ｐゴシック"/>
          </a:endParaRPr>
        </a:p>
        <a:p>
          <a:r>
            <a:rPr kumimoji="1" lang="ja-JP" altLang="en-US" sz="1300">
              <a:latin typeface="ＭＳ Ｐゴシック"/>
            </a:rPr>
            <a:t>低水準に推移している項目は補助費等・普通建設事業費・積立金などが挙げられる。普通建設事業費については、道路改良事業や中山間地域総合整備事業など継続事業が中心であるが、事業費が前年度よりも大幅に落ちた結果、低水準となっている。</a:t>
          </a:r>
          <a:endParaRPr kumimoji="1" lang="en-US" altLang="ja-JP" sz="1300">
            <a:latin typeface="ＭＳ Ｐゴシック"/>
          </a:endParaRPr>
        </a:p>
        <a:p>
          <a:r>
            <a:rPr kumimoji="1" lang="ja-JP" altLang="en-US" sz="1300">
              <a:latin typeface="ＭＳ Ｐゴシック"/>
            </a:rPr>
            <a:t>ここ数年、地方債借入額が増加しており、順次償還が始まることで公債費が増えることが見込まれている。徹底した歳出削減に努め、地方債発行の抑制を図っていかなければならない。</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
2,646
150.77
3,014,705
2,812,655
179,293
1,944,406
2,555,778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161017</xdr:rowOff>
    </xdr:from>
    <xdr:to>
      <xdr:col>6</xdr:col>
      <xdr:colOff>511175</xdr:colOff>
      <xdr:row>37</xdr:row>
      <xdr:rowOff>19171</xdr:rowOff>
    </xdr:to>
    <xdr:cxnSp macro="">
      <xdr:nvCxnSpPr>
        <xdr:cNvPr id="60" name="直線コネクタ 59"/>
        <xdr:cNvCxnSpPr/>
      </xdr:nvCxnSpPr>
      <xdr:spPr>
        <a:xfrm>
          <a:off x="3797300" y="6333217"/>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161017</xdr:rowOff>
    </xdr:from>
    <xdr:to>
      <xdr:col>5</xdr:col>
      <xdr:colOff>358775</xdr:colOff>
      <xdr:row>37</xdr:row>
      <xdr:rowOff>407</xdr:rowOff>
    </xdr:to>
    <xdr:cxnSp macro="">
      <xdr:nvCxnSpPr>
        <xdr:cNvPr id="63" name="直線コネクタ 62"/>
        <xdr:cNvCxnSpPr/>
      </xdr:nvCxnSpPr>
      <xdr:spPr>
        <a:xfrm flipV="1">
          <a:off x="2908300" y="633321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159322</xdr:rowOff>
    </xdr:from>
    <xdr:to>
      <xdr:col>4</xdr:col>
      <xdr:colOff>155575</xdr:colOff>
      <xdr:row>37</xdr:row>
      <xdr:rowOff>407</xdr:rowOff>
    </xdr:to>
    <xdr:cxnSp macro="">
      <xdr:nvCxnSpPr>
        <xdr:cNvPr id="66" name="直線コネクタ 65"/>
        <xdr:cNvCxnSpPr/>
      </xdr:nvCxnSpPr>
      <xdr:spPr>
        <a:xfrm>
          <a:off x="2019300" y="6331522"/>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159322</xdr:rowOff>
    </xdr:from>
    <xdr:to>
      <xdr:col>2</xdr:col>
      <xdr:colOff>638175</xdr:colOff>
      <xdr:row>36</xdr:row>
      <xdr:rowOff>165589</xdr:rowOff>
    </xdr:to>
    <xdr:cxnSp macro="">
      <xdr:nvCxnSpPr>
        <xdr:cNvPr id="69" name="直線コネクタ 68"/>
        <xdr:cNvCxnSpPr/>
      </xdr:nvCxnSpPr>
      <xdr:spPr>
        <a:xfrm flipV="1">
          <a:off x="1130300" y="6331522"/>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139821</xdr:rowOff>
    </xdr:from>
    <xdr:to>
      <xdr:col>6</xdr:col>
      <xdr:colOff>561975</xdr:colOff>
      <xdr:row>37</xdr:row>
      <xdr:rowOff>69971</xdr:rowOff>
    </xdr:to>
    <xdr:sp macro="" textlink="">
      <xdr:nvSpPr>
        <xdr:cNvPr id="79" name="円/楕円 78"/>
        <xdr:cNvSpPr/>
      </xdr:nvSpPr>
      <xdr:spPr>
        <a:xfrm>
          <a:off x="45847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162698</xdr:rowOff>
    </xdr:from>
    <xdr:ext cx="534377" cy="259045"/>
    <xdr:sp macro="" textlink="">
      <xdr:nvSpPr>
        <xdr:cNvPr id="80" name="議会費該当値テキスト"/>
        <xdr:cNvSpPr txBox="1"/>
      </xdr:nvSpPr>
      <xdr:spPr>
        <a:xfrm>
          <a:off x="4686300" y="61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110217</xdr:rowOff>
    </xdr:from>
    <xdr:to>
      <xdr:col>5</xdr:col>
      <xdr:colOff>409575</xdr:colOff>
      <xdr:row>37</xdr:row>
      <xdr:rowOff>40367</xdr:rowOff>
    </xdr:to>
    <xdr:sp macro="" textlink="">
      <xdr:nvSpPr>
        <xdr:cNvPr id="81" name="円/楕円 80"/>
        <xdr:cNvSpPr/>
      </xdr:nvSpPr>
      <xdr:spPr>
        <a:xfrm>
          <a:off x="3746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56894</xdr:rowOff>
    </xdr:from>
    <xdr:ext cx="534377" cy="259045"/>
    <xdr:sp macro="" textlink="">
      <xdr:nvSpPr>
        <xdr:cNvPr id="82" name="テキスト ボックス 81"/>
        <xdr:cNvSpPr txBox="1"/>
      </xdr:nvSpPr>
      <xdr:spPr>
        <a:xfrm>
          <a:off x="3530111" y="60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121057</xdr:rowOff>
    </xdr:from>
    <xdr:to>
      <xdr:col>4</xdr:col>
      <xdr:colOff>206375</xdr:colOff>
      <xdr:row>37</xdr:row>
      <xdr:rowOff>51207</xdr:rowOff>
    </xdr:to>
    <xdr:sp macro="" textlink="">
      <xdr:nvSpPr>
        <xdr:cNvPr id="83" name="円/楕円 82"/>
        <xdr:cNvSpPr/>
      </xdr:nvSpPr>
      <xdr:spPr>
        <a:xfrm>
          <a:off x="2857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67734</xdr:rowOff>
    </xdr:from>
    <xdr:ext cx="534377" cy="259045"/>
    <xdr:sp macro="" textlink="">
      <xdr:nvSpPr>
        <xdr:cNvPr id="84" name="テキスト ボックス 83"/>
        <xdr:cNvSpPr txBox="1"/>
      </xdr:nvSpPr>
      <xdr:spPr>
        <a:xfrm>
          <a:off x="2641111" y="60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108522</xdr:rowOff>
    </xdr:from>
    <xdr:to>
      <xdr:col>3</xdr:col>
      <xdr:colOff>3175</xdr:colOff>
      <xdr:row>37</xdr:row>
      <xdr:rowOff>38672</xdr:rowOff>
    </xdr:to>
    <xdr:sp macro="" textlink="">
      <xdr:nvSpPr>
        <xdr:cNvPr id="85" name="円/楕円 84"/>
        <xdr:cNvSpPr/>
      </xdr:nvSpPr>
      <xdr:spPr>
        <a:xfrm>
          <a:off x="1968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55199</xdr:rowOff>
    </xdr:from>
    <xdr:ext cx="534377" cy="259045"/>
    <xdr:sp macro="" textlink="">
      <xdr:nvSpPr>
        <xdr:cNvPr id="86" name="テキスト ボックス 85"/>
        <xdr:cNvSpPr txBox="1"/>
      </xdr:nvSpPr>
      <xdr:spPr>
        <a:xfrm>
          <a:off x="1752111" y="60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114789</xdr:rowOff>
    </xdr:from>
    <xdr:to>
      <xdr:col>1</xdr:col>
      <xdr:colOff>485775</xdr:colOff>
      <xdr:row>37</xdr:row>
      <xdr:rowOff>44939</xdr:rowOff>
    </xdr:to>
    <xdr:sp macro="" textlink="">
      <xdr:nvSpPr>
        <xdr:cNvPr id="87" name="円/楕円 86"/>
        <xdr:cNvSpPr/>
      </xdr:nvSpPr>
      <xdr:spPr>
        <a:xfrm>
          <a:off x="1079500" y="62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61466</xdr:rowOff>
    </xdr:from>
    <xdr:ext cx="534377" cy="259045"/>
    <xdr:sp macro="" textlink="">
      <xdr:nvSpPr>
        <xdr:cNvPr id="88" name="テキスト ボックス 87"/>
        <xdr:cNvSpPr txBox="1"/>
      </xdr:nvSpPr>
      <xdr:spPr>
        <a:xfrm>
          <a:off x="863111" y="60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143604</xdr:rowOff>
    </xdr:from>
    <xdr:to>
      <xdr:col>6</xdr:col>
      <xdr:colOff>511175</xdr:colOff>
      <xdr:row>58</xdr:row>
      <xdr:rowOff>50209</xdr:rowOff>
    </xdr:to>
    <xdr:cxnSp macro="">
      <xdr:nvCxnSpPr>
        <xdr:cNvPr id="117" name="直線コネクタ 116"/>
        <xdr:cNvCxnSpPr/>
      </xdr:nvCxnSpPr>
      <xdr:spPr>
        <a:xfrm>
          <a:off x="3797300" y="9916254"/>
          <a:ext cx="838200" cy="7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143604</xdr:rowOff>
    </xdr:from>
    <xdr:to>
      <xdr:col>5</xdr:col>
      <xdr:colOff>358775</xdr:colOff>
      <xdr:row>58</xdr:row>
      <xdr:rowOff>61207</xdr:rowOff>
    </xdr:to>
    <xdr:cxnSp macro="">
      <xdr:nvCxnSpPr>
        <xdr:cNvPr id="120" name="直線コネクタ 119"/>
        <xdr:cNvCxnSpPr/>
      </xdr:nvCxnSpPr>
      <xdr:spPr>
        <a:xfrm flipV="1">
          <a:off x="2908300" y="9916254"/>
          <a:ext cx="8890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37204</xdr:rowOff>
    </xdr:from>
    <xdr:to>
      <xdr:col>4</xdr:col>
      <xdr:colOff>155575</xdr:colOff>
      <xdr:row>58</xdr:row>
      <xdr:rowOff>61207</xdr:rowOff>
    </xdr:to>
    <xdr:cxnSp macro="">
      <xdr:nvCxnSpPr>
        <xdr:cNvPr id="123" name="直線コネクタ 122"/>
        <xdr:cNvCxnSpPr/>
      </xdr:nvCxnSpPr>
      <xdr:spPr>
        <a:xfrm>
          <a:off x="2019300" y="998130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37204</xdr:rowOff>
    </xdr:from>
    <xdr:to>
      <xdr:col>2</xdr:col>
      <xdr:colOff>638175</xdr:colOff>
      <xdr:row>58</xdr:row>
      <xdr:rowOff>83076</xdr:rowOff>
    </xdr:to>
    <xdr:cxnSp macro="">
      <xdr:nvCxnSpPr>
        <xdr:cNvPr id="126" name="直線コネクタ 125"/>
        <xdr:cNvCxnSpPr/>
      </xdr:nvCxnSpPr>
      <xdr:spPr>
        <a:xfrm flipV="1">
          <a:off x="1130300" y="9981304"/>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170859</xdr:rowOff>
    </xdr:from>
    <xdr:to>
      <xdr:col>6</xdr:col>
      <xdr:colOff>561975</xdr:colOff>
      <xdr:row>58</xdr:row>
      <xdr:rowOff>101009</xdr:rowOff>
    </xdr:to>
    <xdr:sp macro="" textlink="">
      <xdr:nvSpPr>
        <xdr:cNvPr id="136" name="円/楕円 135"/>
        <xdr:cNvSpPr/>
      </xdr:nvSpPr>
      <xdr:spPr>
        <a:xfrm>
          <a:off x="4584700" y="99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92804</xdr:rowOff>
    </xdr:from>
    <xdr:to>
      <xdr:col>5</xdr:col>
      <xdr:colOff>409575</xdr:colOff>
      <xdr:row>58</xdr:row>
      <xdr:rowOff>22954</xdr:rowOff>
    </xdr:to>
    <xdr:sp macro="" textlink="">
      <xdr:nvSpPr>
        <xdr:cNvPr id="138" name="円/楕円 137"/>
        <xdr:cNvSpPr/>
      </xdr:nvSpPr>
      <xdr:spPr>
        <a:xfrm>
          <a:off x="3746500" y="9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39481</xdr:rowOff>
    </xdr:from>
    <xdr:ext cx="599010" cy="259045"/>
    <xdr:sp macro="" textlink="">
      <xdr:nvSpPr>
        <xdr:cNvPr id="139" name="テキスト ボックス 138"/>
        <xdr:cNvSpPr txBox="1"/>
      </xdr:nvSpPr>
      <xdr:spPr>
        <a:xfrm>
          <a:off x="3497794" y="96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10407</xdr:rowOff>
    </xdr:from>
    <xdr:to>
      <xdr:col>4</xdr:col>
      <xdr:colOff>206375</xdr:colOff>
      <xdr:row>58</xdr:row>
      <xdr:rowOff>112007</xdr:rowOff>
    </xdr:to>
    <xdr:sp macro="" textlink="">
      <xdr:nvSpPr>
        <xdr:cNvPr id="140" name="円/楕円 139"/>
        <xdr:cNvSpPr/>
      </xdr:nvSpPr>
      <xdr:spPr>
        <a:xfrm>
          <a:off x="2857500" y="99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103134</xdr:rowOff>
    </xdr:from>
    <xdr:ext cx="599010" cy="259045"/>
    <xdr:sp macro="" textlink="">
      <xdr:nvSpPr>
        <xdr:cNvPr id="141" name="テキスト ボックス 140"/>
        <xdr:cNvSpPr txBox="1"/>
      </xdr:nvSpPr>
      <xdr:spPr>
        <a:xfrm>
          <a:off x="2608794" y="1004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157854</xdr:rowOff>
    </xdr:from>
    <xdr:to>
      <xdr:col>3</xdr:col>
      <xdr:colOff>3175</xdr:colOff>
      <xdr:row>58</xdr:row>
      <xdr:rowOff>88004</xdr:rowOff>
    </xdr:to>
    <xdr:sp macro="" textlink="">
      <xdr:nvSpPr>
        <xdr:cNvPr id="142" name="円/楕円 141"/>
        <xdr:cNvSpPr/>
      </xdr:nvSpPr>
      <xdr:spPr>
        <a:xfrm>
          <a:off x="1968500" y="99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79131</xdr:rowOff>
    </xdr:from>
    <xdr:ext cx="599010" cy="259045"/>
    <xdr:sp macro="" textlink="">
      <xdr:nvSpPr>
        <xdr:cNvPr id="143" name="テキスト ボックス 142"/>
        <xdr:cNvSpPr txBox="1"/>
      </xdr:nvSpPr>
      <xdr:spPr>
        <a:xfrm>
          <a:off x="1719794" y="1002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32276</xdr:rowOff>
    </xdr:from>
    <xdr:to>
      <xdr:col>1</xdr:col>
      <xdr:colOff>485775</xdr:colOff>
      <xdr:row>58</xdr:row>
      <xdr:rowOff>133876</xdr:rowOff>
    </xdr:to>
    <xdr:sp macro="" textlink="">
      <xdr:nvSpPr>
        <xdr:cNvPr id="144" name="円/楕円 143"/>
        <xdr:cNvSpPr/>
      </xdr:nvSpPr>
      <xdr:spPr>
        <a:xfrm>
          <a:off x="1079500" y="99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125003</xdr:rowOff>
    </xdr:from>
    <xdr:ext cx="599010" cy="259045"/>
    <xdr:sp macro="" textlink="">
      <xdr:nvSpPr>
        <xdr:cNvPr id="145" name="テキスト ボックス 144"/>
        <xdr:cNvSpPr txBox="1"/>
      </xdr:nvSpPr>
      <xdr:spPr>
        <a:xfrm>
          <a:off x="830794" y="1006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167091</xdr:rowOff>
    </xdr:from>
    <xdr:to>
      <xdr:col>6</xdr:col>
      <xdr:colOff>511175</xdr:colOff>
      <xdr:row>76</xdr:row>
      <xdr:rowOff>29384</xdr:rowOff>
    </xdr:to>
    <xdr:cxnSp macro="">
      <xdr:nvCxnSpPr>
        <xdr:cNvPr id="172" name="直線コネクタ 171"/>
        <xdr:cNvCxnSpPr/>
      </xdr:nvCxnSpPr>
      <xdr:spPr>
        <a:xfrm flipV="1">
          <a:off x="3797300" y="13025841"/>
          <a:ext cx="8382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25105</xdr:rowOff>
    </xdr:from>
    <xdr:to>
      <xdr:col>5</xdr:col>
      <xdr:colOff>358775</xdr:colOff>
      <xdr:row>76</xdr:row>
      <xdr:rowOff>29384</xdr:rowOff>
    </xdr:to>
    <xdr:cxnSp macro="">
      <xdr:nvCxnSpPr>
        <xdr:cNvPr id="175" name="直線コネクタ 174"/>
        <xdr:cNvCxnSpPr/>
      </xdr:nvCxnSpPr>
      <xdr:spPr>
        <a:xfrm>
          <a:off x="2908300" y="1305530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25105</xdr:rowOff>
    </xdr:from>
    <xdr:to>
      <xdr:col>4</xdr:col>
      <xdr:colOff>155575</xdr:colOff>
      <xdr:row>76</xdr:row>
      <xdr:rowOff>68918</xdr:rowOff>
    </xdr:to>
    <xdr:cxnSp macro="">
      <xdr:nvCxnSpPr>
        <xdr:cNvPr id="178" name="直線コネクタ 177"/>
        <xdr:cNvCxnSpPr/>
      </xdr:nvCxnSpPr>
      <xdr:spPr>
        <a:xfrm flipV="1">
          <a:off x="2019300" y="13055305"/>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68918</xdr:rowOff>
    </xdr:from>
    <xdr:to>
      <xdr:col>2</xdr:col>
      <xdr:colOff>638175</xdr:colOff>
      <xdr:row>76</xdr:row>
      <xdr:rowOff>90553</xdr:rowOff>
    </xdr:to>
    <xdr:cxnSp macro="">
      <xdr:nvCxnSpPr>
        <xdr:cNvPr id="181" name="直線コネクタ 180"/>
        <xdr:cNvCxnSpPr/>
      </xdr:nvCxnSpPr>
      <xdr:spPr>
        <a:xfrm flipV="1">
          <a:off x="1130300" y="13099118"/>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116291</xdr:rowOff>
    </xdr:from>
    <xdr:to>
      <xdr:col>6</xdr:col>
      <xdr:colOff>561975</xdr:colOff>
      <xdr:row>76</xdr:row>
      <xdr:rowOff>46441</xdr:rowOff>
    </xdr:to>
    <xdr:sp macro="" textlink="">
      <xdr:nvSpPr>
        <xdr:cNvPr id="191" name="円/楕円 190"/>
        <xdr:cNvSpPr/>
      </xdr:nvSpPr>
      <xdr:spPr>
        <a:xfrm>
          <a:off x="4584700" y="129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94718</xdr:rowOff>
    </xdr:from>
    <xdr:ext cx="599010" cy="259045"/>
    <xdr:sp macro="" textlink="">
      <xdr:nvSpPr>
        <xdr:cNvPr id="192" name="民生費該当値テキスト"/>
        <xdr:cNvSpPr txBox="1"/>
      </xdr:nvSpPr>
      <xdr:spPr>
        <a:xfrm>
          <a:off x="4686300" y="1295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150034</xdr:rowOff>
    </xdr:from>
    <xdr:to>
      <xdr:col>5</xdr:col>
      <xdr:colOff>409575</xdr:colOff>
      <xdr:row>76</xdr:row>
      <xdr:rowOff>80184</xdr:rowOff>
    </xdr:to>
    <xdr:sp macro="" textlink="">
      <xdr:nvSpPr>
        <xdr:cNvPr id="193" name="円/楕円 192"/>
        <xdr:cNvSpPr/>
      </xdr:nvSpPr>
      <xdr:spPr>
        <a:xfrm>
          <a:off x="3746500" y="130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71311</xdr:rowOff>
    </xdr:from>
    <xdr:ext cx="599010" cy="259045"/>
    <xdr:sp macro="" textlink="">
      <xdr:nvSpPr>
        <xdr:cNvPr id="194" name="テキスト ボックス 193"/>
        <xdr:cNvSpPr txBox="1"/>
      </xdr:nvSpPr>
      <xdr:spPr>
        <a:xfrm>
          <a:off x="3497794" y="131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198,257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145755</xdr:rowOff>
    </xdr:from>
    <xdr:to>
      <xdr:col>4</xdr:col>
      <xdr:colOff>206375</xdr:colOff>
      <xdr:row>76</xdr:row>
      <xdr:rowOff>75905</xdr:rowOff>
    </xdr:to>
    <xdr:sp macro="" textlink="">
      <xdr:nvSpPr>
        <xdr:cNvPr id="195" name="円/楕円 194"/>
        <xdr:cNvSpPr/>
      </xdr:nvSpPr>
      <xdr:spPr>
        <a:xfrm>
          <a:off x="2857500" y="130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67032</xdr:rowOff>
    </xdr:from>
    <xdr:ext cx="599010" cy="259045"/>
    <xdr:sp macro="" textlink="">
      <xdr:nvSpPr>
        <xdr:cNvPr id="196" name="テキスト ボックス 195"/>
        <xdr:cNvSpPr txBox="1"/>
      </xdr:nvSpPr>
      <xdr:spPr>
        <a:xfrm>
          <a:off x="2608794" y="1309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18118</xdr:rowOff>
    </xdr:from>
    <xdr:to>
      <xdr:col>3</xdr:col>
      <xdr:colOff>3175</xdr:colOff>
      <xdr:row>76</xdr:row>
      <xdr:rowOff>119718</xdr:rowOff>
    </xdr:to>
    <xdr:sp macro="" textlink="">
      <xdr:nvSpPr>
        <xdr:cNvPr id="197" name="円/楕円 196"/>
        <xdr:cNvSpPr/>
      </xdr:nvSpPr>
      <xdr:spPr>
        <a:xfrm>
          <a:off x="1968500" y="1304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110845</xdr:rowOff>
    </xdr:from>
    <xdr:ext cx="599010" cy="259045"/>
    <xdr:sp macro="" textlink="">
      <xdr:nvSpPr>
        <xdr:cNvPr id="198" name="テキスト ボックス 197"/>
        <xdr:cNvSpPr txBox="1"/>
      </xdr:nvSpPr>
      <xdr:spPr>
        <a:xfrm>
          <a:off x="1719794" y="131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39753</xdr:rowOff>
    </xdr:from>
    <xdr:to>
      <xdr:col>1</xdr:col>
      <xdr:colOff>485775</xdr:colOff>
      <xdr:row>76</xdr:row>
      <xdr:rowOff>141353</xdr:rowOff>
    </xdr:to>
    <xdr:sp macro="" textlink="">
      <xdr:nvSpPr>
        <xdr:cNvPr id="199" name="円/楕円 198"/>
        <xdr:cNvSpPr/>
      </xdr:nvSpPr>
      <xdr:spPr>
        <a:xfrm>
          <a:off x="1079500" y="130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132480</xdr:rowOff>
    </xdr:from>
    <xdr:ext cx="599010" cy="259045"/>
    <xdr:sp macro="" textlink="">
      <xdr:nvSpPr>
        <xdr:cNvPr id="200" name="テキスト ボックス 199"/>
        <xdr:cNvSpPr txBox="1"/>
      </xdr:nvSpPr>
      <xdr:spPr>
        <a:xfrm>
          <a:off x="830794" y="1316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128586</xdr:rowOff>
    </xdr:from>
    <xdr:to>
      <xdr:col>6</xdr:col>
      <xdr:colOff>511175</xdr:colOff>
      <xdr:row>98</xdr:row>
      <xdr:rowOff>149602</xdr:rowOff>
    </xdr:to>
    <xdr:cxnSp macro="">
      <xdr:nvCxnSpPr>
        <xdr:cNvPr id="229" name="直線コネクタ 228"/>
        <xdr:cNvCxnSpPr/>
      </xdr:nvCxnSpPr>
      <xdr:spPr>
        <a:xfrm>
          <a:off x="3797300" y="16930686"/>
          <a:ext cx="8382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127397</xdr:rowOff>
    </xdr:from>
    <xdr:to>
      <xdr:col>5</xdr:col>
      <xdr:colOff>358775</xdr:colOff>
      <xdr:row>98</xdr:row>
      <xdr:rowOff>128586</xdr:rowOff>
    </xdr:to>
    <xdr:cxnSp macro="">
      <xdr:nvCxnSpPr>
        <xdr:cNvPr id="232" name="直線コネクタ 231"/>
        <xdr:cNvCxnSpPr/>
      </xdr:nvCxnSpPr>
      <xdr:spPr>
        <a:xfrm>
          <a:off x="2908300" y="1692949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127397</xdr:rowOff>
    </xdr:from>
    <xdr:to>
      <xdr:col>4</xdr:col>
      <xdr:colOff>155575</xdr:colOff>
      <xdr:row>98</xdr:row>
      <xdr:rowOff>130355</xdr:rowOff>
    </xdr:to>
    <xdr:cxnSp macro="">
      <xdr:nvCxnSpPr>
        <xdr:cNvPr id="235" name="直線コネクタ 234"/>
        <xdr:cNvCxnSpPr/>
      </xdr:nvCxnSpPr>
      <xdr:spPr>
        <a:xfrm flipV="1">
          <a:off x="2019300" y="16929497"/>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97473</xdr:rowOff>
    </xdr:from>
    <xdr:to>
      <xdr:col>2</xdr:col>
      <xdr:colOff>638175</xdr:colOff>
      <xdr:row>98</xdr:row>
      <xdr:rowOff>130355</xdr:rowOff>
    </xdr:to>
    <xdr:cxnSp macro="">
      <xdr:nvCxnSpPr>
        <xdr:cNvPr id="238" name="直線コネクタ 237"/>
        <xdr:cNvCxnSpPr/>
      </xdr:nvCxnSpPr>
      <xdr:spPr>
        <a:xfrm>
          <a:off x="1130300" y="16899573"/>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98802</xdr:rowOff>
    </xdr:from>
    <xdr:to>
      <xdr:col>6</xdr:col>
      <xdr:colOff>561975</xdr:colOff>
      <xdr:row>99</xdr:row>
      <xdr:rowOff>28952</xdr:rowOff>
    </xdr:to>
    <xdr:sp macro="" textlink="">
      <xdr:nvSpPr>
        <xdr:cNvPr id="248" name="円/楕円 247"/>
        <xdr:cNvSpPr/>
      </xdr:nvSpPr>
      <xdr:spPr>
        <a:xfrm>
          <a:off x="4584700" y="169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13729</xdr:rowOff>
    </xdr:from>
    <xdr:ext cx="534377" cy="259045"/>
    <xdr:sp macro="" textlink="">
      <xdr:nvSpPr>
        <xdr:cNvPr id="249" name="衛生費該当値テキスト"/>
        <xdr:cNvSpPr txBox="1"/>
      </xdr:nvSpPr>
      <xdr:spPr>
        <a:xfrm>
          <a:off x="4686300" y="168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77786</xdr:rowOff>
    </xdr:from>
    <xdr:to>
      <xdr:col>5</xdr:col>
      <xdr:colOff>409575</xdr:colOff>
      <xdr:row>99</xdr:row>
      <xdr:rowOff>7936</xdr:rowOff>
    </xdr:to>
    <xdr:sp macro="" textlink="">
      <xdr:nvSpPr>
        <xdr:cNvPr id="250" name="円/楕円 249"/>
        <xdr:cNvSpPr/>
      </xdr:nvSpPr>
      <xdr:spPr>
        <a:xfrm>
          <a:off x="37465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170513</xdr:rowOff>
    </xdr:from>
    <xdr:ext cx="534377" cy="259045"/>
    <xdr:sp macro="" textlink="">
      <xdr:nvSpPr>
        <xdr:cNvPr id="251" name="テキスト ボックス 250"/>
        <xdr:cNvSpPr txBox="1"/>
      </xdr:nvSpPr>
      <xdr:spPr>
        <a:xfrm>
          <a:off x="3530111" y="16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76597</xdr:rowOff>
    </xdr:from>
    <xdr:to>
      <xdr:col>4</xdr:col>
      <xdr:colOff>206375</xdr:colOff>
      <xdr:row>99</xdr:row>
      <xdr:rowOff>6747</xdr:rowOff>
    </xdr:to>
    <xdr:sp macro="" textlink="">
      <xdr:nvSpPr>
        <xdr:cNvPr id="252" name="円/楕円 251"/>
        <xdr:cNvSpPr/>
      </xdr:nvSpPr>
      <xdr:spPr>
        <a:xfrm>
          <a:off x="2857500" y="16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169324</xdr:rowOff>
    </xdr:from>
    <xdr:ext cx="534377" cy="259045"/>
    <xdr:sp macro="" textlink="">
      <xdr:nvSpPr>
        <xdr:cNvPr id="253" name="テキスト ボックス 252"/>
        <xdr:cNvSpPr txBox="1"/>
      </xdr:nvSpPr>
      <xdr:spPr>
        <a:xfrm>
          <a:off x="2641111" y="16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79555</xdr:rowOff>
    </xdr:from>
    <xdr:to>
      <xdr:col>3</xdr:col>
      <xdr:colOff>3175</xdr:colOff>
      <xdr:row>99</xdr:row>
      <xdr:rowOff>9705</xdr:rowOff>
    </xdr:to>
    <xdr:sp macro="" textlink="">
      <xdr:nvSpPr>
        <xdr:cNvPr id="254" name="円/楕円 253"/>
        <xdr:cNvSpPr/>
      </xdr:nvSpPr>
      <xdr:spPr>
        <a:xfrm>
          <a:off x="1968500" y="16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832</xdr:rowOff>
    </xdr:from>
    <xdr:ext cx="534377" cy="259045"/>
    <xdr:sp macro="" textlink="">
      <xdr:nvSpPr>
        <xdr:cNvPr id="255" name="テキスト ボックス 254"/>
        <xdr:cNvSpPr txBox="1"/>
      </xdr:nvSpPr>
      <xdr:spPr>
        <a:xfrm>
          <a:off x="1752111" y="16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46673</xdr:rowOff>
    </xdr:from>
    <xdr:to>
      <xdr:col>1</xdr:col>
      <xdr:colOff>485775</xdr:colOff>
      <xdr:row>98</xdr:row>
      <xdr:rowOff>148273</xdr:rowOff>
    </xdr:to>
    <xdr:sp macro="" textlink="">
      <xdr:nvSpPr>
        <xdr:cNvPr id="256" name="円/楕円 255"/>
        <xdr:cNvSpPr/>
      </xdr:nvSpPr>
      <xdr:spPr>
        <a:xfrm>
          <a:off x="1079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139400</xdr:rowOff>
    </xdr:from>
    <xdr:ext cx="534377" cy="259045"/>
    <xdr:sp macro="" textlink="">
      <xdr:nvSpPr>
        <xdr:cNvPr id="257" name="テキスト ボックス 256"/>
        <xdr:cNvSpPr txBox="1"/>
      </xdr:nvSpPr>
      <xdr:spPr>
        <a:xfrm>
          <a:off x="863111" y="169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163740</xdr:rowOff>
    </xdr:from>
    <xdr:to>
      <xdr:col>15</xdr:col>
      <xdr:colOff>180975</xdr:colOff>
      <xdr:row>59</xdr:row>
      <xdr:rowOff>60</xdr:rowOff>
    </xdr:to>
    <xdr:cxnSp macro="">
      <xdr:nvCxnSpPr>
        <xdr:cNvPr id="343" name="直線コネクタ 342"/>
        <xdr:cNvCxnSpPr/>
      </xdr:nvCxnSpPr>
      <xdr:spPr>
        <a:xfrm flipV="1">
          <a:off x="9639300" y="10107840"/>
          <a:ext cx="8382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168432</xdr:rowOff>
    </xdr:from>
    <xdr:to>
      <xdr:col>14</xdr:col>
      <xdr:colOff>28575</xdr:colOff>
      <xdr:row>59</xdr:row>
      <xdr:rowOff>60</xdr:rowOff>
    </xdr:to>
    <xdr:cxnSp macro="">
      <xdr:nvCxnSpPr>
        <xdr:cNvPr id="346" name="直線コネクタ 345"/>
        <xdr:cNvCxnSpPr/>
      </xdr:nvCxnSpPr>
      <xdr:spPr>
        <a:xfrm>
          <a:off x="8750300" y="1011253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168432</xdr:rowOff>
    </xdr:from>
    <xdr:to>
      <xdr:col>12</xdr:col>
      <xdr:colOff>511175</xdr:colOff>
      <xdr:row>59</xdr:row>
      <xdr:rowOff>5708</xdr:rowOff>
    </xdr:to>
    <xdr:cxnSp macro="">
      <xdr:nvCxnSpPr>
        <xdr:cNvPr id="349" name="直線コネクタ 348"/>
        <xdr:cNvCxnSpPr/>
      </xdr:nvCxnSpPr>
      <xdr:spPr>
        <a:xfrm flipV="1">
          <a:off x="7861300" y="10112532"/>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423</xdr:rowOff>
    </xdr:from>
    <xdr:to>
      <xdr:col>11</xdr:col>
      <xdr:colOff>307975</xdr:colOff>
      <xdr:row>59</xdr:row>
      <xdr:rowOff>5708</xdr:rowOff>
    </xdr:to>
    <xdr:cxnSp macro="">
      <xdr:nvCxnSpPr>
        <xdr:cNvPr id="352" name="直線コネクタ 351"/>
        <xdr:cNvCxnSpPr/>
      </xdr:nvCxnSpPr>
      <xdr:spPr>
        <a:xfrm>
          <a:off x="6972300" y="10115973"/>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112940</xdr:rowOff>
    </xdr:from>
    <xdr:to>
      <xdr:col>15</xdr:col>
      <xdr:colOff>231775</xdr:colOff>
      <xdr:row>59</xdr:row>
      <xdr:rowOff>43090</xdr:rowOff>
    </xdr:to>
    <xdr:sp macro="" textlink="">
      <xdr:nvSpPr>
        <xdr:cNvPr id="362" name="円/楕円 361"/>
        <xdr:cNvSpPr/>
      </xdr:nvSpPr>
      <xdr:spPr>
        <a:xfrm>
          <a:off x="10426700" y="100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99010" cy="259045"/>
    <xdr:sp macro="" textlink="">
      <xdr:nvSpPr>
        <xdr:cNvPr id="363" name="農林水産業費該当値テキスト"/>
        <xdr:cNvSpPr txBox="1"/>
      </xdr:nvSpPr>
      <xdr:spPr>
        <a:xfrm>
          <a:off x="10528300" y="100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120710</xdr:rowOff>
    </xdr:from>
    <xdr:to>
      <xdr:col>14</xdr:col>
      <xdr:colOff>79375</xdr:colOff>
      <xdr:row>59</xdr:row>
      <xdr:rowOff>50860</xdr:rowOff>
    </xdr:to>
    <xdr:sp macro="" textlink="">
      <xdr:nvSpPr>
        <xdr:cNvPr id="364" name="円/楕円 363"/>
        <xdr:cNvSpPr/>
      </xdr:nvSpPr>
      <xdr:spPr>
        <a:xfrm>
          <a:off x="9588500" y="100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41987</xdr:rowOff>
    </xdr:from>
    <xdr:ext cx="599010" cy="259045"/>
    <xdr:sp macro="" textlink="">
      <xdr:nvSpPr>
        <xdr:cNvPr id="365" name="テキスト ボックス 364"/>
        <xdr:cNvSpPr txBox="1"/>
      </xdr:nvSpPr>
      <xdr:spPr>
        <a:xfrm>
          <a:off x="9339794" y="1015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117632</xdr:rowOff>
    </xdr:from>
    <xdr:to>
      <xdr:col>12</xdr:col>
      <xdr:colOff>561975</xdr:colOff>
      <xdr:row>59</xdr:row>
      <xdr:rowOff>47782</xdr:rowOff>
    </xdr:to>
    <xdr:sp macro="" textlink="">
      <xdr:nvSpPr>
        <xdr:cNvPr id="366" name="円/楕円 365"/>
        <xdr:cNvSpPr/>
      </xdr:nvSpPr>
      <xdr:spPr>
        <a:xfrm>
          <a:off x="8699500" y="100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38909</xdr:rowOff>
    </xdr:from>
    <xdr:ext cx="599010" cy="259045"/>
    <xdr:sp macro="" textlink="">
      <xdr:nvSpPr>
        <xdr:cNvPr id="367" name="テキスト ボックス 366"/>
        <xdr:cNvSpPr txBox="1"/>
      </xdr:nvSpPr>
      <xdr:spPr>
        <a:xfrm>
          <a:off x="8450794" y="1015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126358</xdr:rowOff>
    </xdr:from>
    <xdr:to>
      <xdr:col>11</xdr:col>
      <xdr:colOff>358775</xdr:colOff>
      <xdr:row>59</xdr:row>
      <xdr:rowOff>56508</xdr:rowOff>
    </xdr:to>
    <xdr:sp macro="" textlink="">
      <xdr:nvSpPr>
        <xdr:cNvPr id="368" name="円/楕円 367"/>
        <xdr:cNvSpPr/>
      </xdr:nvSpPr>
      <xdr:spPr>
        <a:xfrm>
          <a:off x="7810500" y="100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47635</xdr:rowOff>
    </xdr:from>
    <xdr:ext cx="599010" cy="259045"/>
    <xdr:sp macro="" textlink="">
      <xdr:nvSpPr>
        <xdr:cNvPr id="369" name="テキスト ボックス 368"/>
        <xdr:cNvSpPr txBox="1"/>
      </xdr:nvSpPr>
      <xdr:spPr>
        <a:xfrm>
          <a:off x="7561794" y="101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121073</xdr:rowOff>
    </xdr:from>
    <xdr:to>
      <xdr:col>10</xdr:col>
      <xdr:colOff>155575</xdr:colOff>
      <xdr:row>59</xdr:row>
      <xdr:rowOff>51223</xdr:rowOff>
    </xdr:to>
    <xdr:sp macro="" textlink="">
      <xdr:nvSpPr>
        <xdr:cNvPr id="370" name="円/楕円 369"/>
        <xdr:cNvSpPr/>
      </xdr:nvSpPr>
      <xdr:spPr>
        <a:xfrm>
          <a:off x="6921500" y="10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42350</xdr:rowOff>
    </xdr:from>
    <xdr:ext cx="599010" cy="259045"/>
    <xdr:sp macro="" textlink="">
      <xdr:nvSpPr>
        <xdr:cNvPr id="371" name="テキスト ボックス 370"/>
        <xdr:cNvSpPr txBox="1"/>
      </xdr:nvSpPr>
      <xdr:spPr>
        <a:xfrm>
          <a:off x="6672794" y="1015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26859</xdr:rowOff>
    </xdr:from>
    <xdr:to>
      <xdr:col>15</xdr:col>
      <xdr:colOff>180975</xdr:colOff>
      <xdr:row>77</xdr:row>
      <xdr:rowOff>130739</xdr:rowOff>
    </xdr:to>
    <xdr:cxnSp macro="">
      <xdr:nvCxnSpPr>
        <xdr:cNvPr id="400" name="直線コネクタ 399"/>
        <xdr:cNvCxnSpPr/>
      </xdr:nvCxnSpPr>
      <xdr:spPr>
        <a:xfrm>
          <a:off x="9639300" y="13228509"/>
          <a:ext cx="838200" cy="10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26859</xdr:rowOff>
    </xdr:from>
    <xdr:to>
      <xdr:col>14</xdr:col>
      <xdr:colOff>28575</xdr:colOff>
      <xdr:row>77</xdr:row>
      <xdr:rowOff>150943</xdr:rowOff>
    </xdr:to>
    <xdr:cxnSp macro="">
      <xdr:nvCxnSpPr>
        <xdr:cNvPr id="403" name="直線コネクタ 402"/>
        <xdr:cNvCxnSpPr/>
      </xdr:nvCxnSpPr>
      <xdr:spPr>
        <a:xfrm flipV="1">
          <a:off x="8750300" y="13228509"/>
          <a:ext cx="8890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150943</xdr:rowOff>
    </xdr:from>
    <xdr:to>
      <xdr:col>12</xdr:col>
      <xdr:colOff>511175</xdr:colOff>
      <xdr:row>77</xdr:row>
      <xdr:rowOff>151462</xdr:rowOff>
    </xdr:to>
    <xdr:cxnSp macro="">
      <xdr:nvCxnSpPr>
        <xdr:cNvPr id="406" name="直線コネクタ 405"/>
        <xdr:cNvCxnSpPr/>
      </xdr:nvCxnSpPr>
      <xdr:spPr>
        <a:xfrm flipV="1">
          <a:off x="7861300" y="13352593"/>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151462</xdr:rowOff>
    </xdr:from>
    <xdr:to>
      <xdr:col>11</xdr:col>
      <xdr:colOff>307975</xdr:colOff>
      <xdr:row>77</xdr:row>
      <xdr:rowOff>163238</xdr:rowOff>
    </xdr:to>
    <xdr:cxnSp macro="">
      <xdr:nvCxnSpPr>
        <xdr:cNvPr id="409" name="直線コネクタ 408"/>
        <xdr:cNvCxnSpPr/>
      </xdr:nvCxnSpPr>
      <xdr:spPr>
        <a:xfrm flipV="1">
          <a:off x="6972300" y="13353112"/>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79939</xdr:rowOff>
    </xdr:from>
    <xdr:to>
      <xdr:col>15</xdr:col>
      <xdr:colOff>231775</xdr:colOff>
      <xdr:row>78</xdr:row>
      <xdr:rowOff>10089</xdr:rowOff>
    </xdr:to>
    <xdr:sp macro="" textlink="">
      <xdr:nvSpPr>
        <xdr:cNvPr id="419" name="円/楕円 418"/>
        <xdr:cNvSpPr/>
      </xdr:nvSpPr>
      <xdr:spPr>
        <a:xfrm>
          <a:off x="104267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102816</xdr:rowOff>
    </xdr:from>
    <xdr:ext cx="534377" cy="259045"/>
    <xdr:sp macro="" textlink="">
      <xdr:nvSpPr>
        <xdr:cNvPr id="420" name="商工費該当値テキスト"/>
        <xdr:cNvSpPr txBox="1"/>
      </xdr:nvSpPr>
      <xdr:spPr>
        <a:xfrm>
          <a:off x="10528300" y="131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147509</xdr:rowOff>
    </xdr:from>
    <xdr:to>
      <xdr:col>14</xdr:col>
      <xdr:colOff>79375</xdr:colOff>
      <xdr:row>77</xdr:row>
      <xdr:rowOff>77659</xdr:rowOff>
    </xdr:to>
    <xdr:sp macro="" textlink="">
      <xdr:nvSpPr>
        <xdr:cNvPr id="421" name="円/楕円 420"/>
        <xdr:cNvSpPr/>
      </xdr:nvSpPr>
      <xdr:spPr>
        <a:xfrm>
          <a:off x="9588500" y="131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94187</xdr:rowOff>
    </xdr:from>
    <xdr:ext cx="534377" cy="259045"/>
    <xdr:sp macro="" textlink="">
      <xdr:nvSpPr>
        <xdr:cNvPr id="422" name="テキスト ボックス 421"/>
        <xdr:cNvSpPr txBox="1"/>
      </xdr:nvSpPr>
      <xdr:spPr>
        <a:xfrm>
          <a:off x="9372111" y="129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100143</xdr:rowOff>
    </xdr:from>
    <xdr:to>
      <xdr:col>12</xdr:col>
      <xdr:colOff>561975</xdr:colOff>
      <xdr:row>78</xdr:row>
      <xdr:rowOff>30293</xdr:rowOff>
    </xdr:to>
    <xdr:sp macro="" textlink="">
      <xdr:nvSpPr>
        <xdr:cNvPr id="423" name="円/楕円 422"/>
        <xdr:cNvSpPr/>
      </xdr:nvSpPr>
      <xdr:spPr>
        <a:xfrm>
          <a:off x="8699500" y="13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46820</xdr:rowOff>
    </xdr:from>
    <xdr:ext cx="534377" cy="259045"/>
    <xdr:sp macro="" textlink="">
      <xdr:nvSpPr>
        <xdr:cNvPr id="424" name="テキスト ボックス 423"/>
        <xdr:cNvSpPr txBox="1"/>
      </xdr:nvSpPr>
      <xdr:spPr>
        <a:xfrm>
          <a:off x="8483111" y="130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100662</xdr:rowOff>
    </xdr:from>
    <xdr:to>
      <xdr:col>11</xdr:col>
      <xdr:colOff>358775</xdr:colOff>
      <xdr:row>78</xdr:row>
      <xdr:rowOff>30812</xdr:rowOff>
    </xdr:to>
    <xdr:sp macro="" textlink="">
      <xdr:nvSpPr>
        <xdr:cNvPr id="425" name="円/楕円 424"/>
        <xdr:cNvSpPr/>
      </xdr:nvSpPr>
      <xdr:spPr>
        <a:xfrm>
          <a:off x="7810500" y="133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47339</xdr:rowOff>
    </xdr:from>
    <xdr:ext cx="534377" cy="259045"/>
    <xdr:sp macro="" textlink="">
      <xdr:nvSpPr>
        <xdr:cNvPr id="426" name="テキスト ボックス 425"/>
        <xdr:cNvSpPr txBox="1"/>
      </xdr:nvSpPr>
      <xdr:spPr>
        <a:xfrm>
          <a:off x="7594111" y="130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112438</xdr:rowOff>
    </xdr:from>
    <xdr:to>
      <xdr:col>10</xdr:col>
      <xdr:colOff>155575</xdr:colOff>
      <xdr:row>78</xdr:row>
      <xdr:rowOff>42588</xdr:rowOff>
    </xdr:to>
    <xdr:sp macro="" textlink="">
      <xdr:nvSpPr>
        <xdr:cNvPr id="427" name="円/楕円 426"/>
        <xdr:cNvSpPr/>
      </xdr:nvSpPr>
      <xdr:spPr>
        <a:xfrm>
          <a:off x="6921500" y="133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59115</xdr:rowOff>
    </xdr:from>
    <xdr:ext cx="534377" cy="259045"/>
    <xdr:sp macro="" textlink="">
      <xdr:nvSpPr>
        <xdr:cNvPr id="428" name="テキスト ボックス 427"/>
        <xdr:cNvSpPr txBox="1"/>
      </xdr:nvSpPr>
      <xdr:spPr>
        <a:xfrm>
          <a:off x="6705111" y="130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87156</xdr:rowOff>
    </xdr:from>
    <xdr:to>
      <xdr:col>15</xdr:col>
      <xdr:colOff>180975</xdr:colOff>
      <xdr:row>98</xdr:row>
      <xdr:rowOff>89333</xdr:rowOff>
    </xdr:to>
    <xdr:cxnSp macro="">
      <xdr:nvCxnSpPr>
        <xdr:cNvPr id="455" name="直線コネクタ 454"/>
        <xdr:cNvCxnSpPr/>
      </xdr:nvCxnSpPr>
      <xdr:spPr>
        <a:xfrm flipV="1">
          <a:off x="9639300" y="1688925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89333</xdr:rowOff>
    </xdr:from>
    <xdr:to>
      <xdr:col>14</xdr:col>
      <xdr:colOff>28575</xdr:colOff>
      <xdr:row>98</xdr:row>
      <xdr:rowOff>97371</xdr:rowOff>
    </xdr:to>
    <xdr:cxnSp macro="">
      <xdr:nvCxnSpPr>
        <xdr:cNvPr id="458" name="直線コネクタ 457"/>
        <xdr:cNvCxnSpPr/>
      </xdr:nvCxnSpPr>
      <xdr:spPr>
        <a:xfrm flipV="1">
          <a:off x="8750300" y="16891433"/>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79434</xdr:rowOff>
    </xdr:from>
    <xdr:to>
      <xdr:col>12</xdr:col>
      <xdr:colOff>511175</xdr:colOff>
      <xdr:row>98</xdr:row>
      <xdr:rowOff>97371</xdr:rowOff>
    </xdr:to>
    <xdr:cxnSp macro="">
      <xdr:nvCxnSpPr>
        <xdr:cNvPr id="461" name="直線コネクタ 460"/>
        <xdr:cNvCxnSpPr/>
      </xdr:nvCxnSpPr>
      <xdr:spPr>
        <a:xfrm>
          <a:off x="7861300" y="16881534"/>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79434</xdr:rowOff>
    </xdr:from>
    <xdr:to>
      <xdr:col>11</xdr:col>
      <xdr:colOff>307975</xdr:colOff>
      <xdr:row>98</xdr:row>
      <xdr:rowOff>99490</xdr:rowOff>
    </xdr:to>
    <xdr:cxnSp macro="">
      <xdr:nvCxnSpPr>
        <xdr:cNvPr id="464" name="直線コネクタ 463"/>
        <xdr:cNvCxnSpPr/>
      </xdr:nvCxnSpPr>
      <xdr:spPr>
        <a:xfrm flipV="1">
          <a:off x="6972300" y="16881534"/>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36356</xdr:rowOff>
    </xdr:from>
    <xdr:to>
      <xdr:col>15</xdr:col>
      <xdr:colOff>231775</xdr:colOff>
      <xdr:row>98</xdr:row>
      <xdr:rowOff>137956</xdr:rowOff>
    </xdr:to>
    <xdr:sp macro="" textlink="">
      <xdr:nvSpPr>
        <xdr:cNvPr id="474" name="円/楕円 473"/>
        <xdr:cNvSpPr/>
      </xdr:nvSpPr>
      <xdr:spPr>
        <a:xfrm>
          <a:off x="10426700" y="168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38533</xdr:rowOff>
    </xdr:from>
    <xdr:to>
      <xdr:col>14</xdr:col>
      <xdr:colOff>79375</xdr:colOff>
      <xdr:row>98</xdr:row>
      <xdr:rowOff>140133</xdr:rowOff>
    </xdr:to>
    <xdr:sp macro="" textlink="">
      <xdr:nvSpPr>
        <xdr:cNvPr id="476" name="円/楕円 475"/>
        <xdr:cNvSpPr/>
      </xdr:nvSpPr>
      <xdr:spPr>
        <a:xfrm>
          <a:off x="9588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131260</xdr:rowOff>
    </xdr:from>
    <xdr:ext cx="599010" cy="259045"/>
    <xdr:sp macro="" textlink="">
      <xdr:nvSpPr>
        <xdr:cNvPr id="477" name="テキスト ボックス 476"/>
        <xdr:cNvSpPr txBox="1"/>
      </xdr:nvSpPr>
      <xdr:spPr>
        <a:xfrm>
          <a:off x="9339794" y="1693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46571</xdr:rowOff>
    </xdr:from>
    <xdr:to>
      <xdr:col>12</xdr:col>
      <xdr:colOff>561975</xdr:colOff>
      <xdr:row>98</xdr:row>
      <xdr:rowOff>148171</xdr:rowOff>
    </xdr:to>
    <xdr:sp macro="" textlink="">
      <xdr:nvSpPr>
        <xdr:cNvPr id="478" name="円/楕円 477"/>
        <xdr:cNvSpPr/>
      </xdr:nvSpPr>
      <xdr:spPr>
        <a:xfrm>
          <a:off x="8699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139298</xdr:rowOff>
    </xdr:from>
    <xdr:ext cx="534377" cy="259045"/>
    <xdr:sp macro="" textlink="">
      <xdr:nvSpPr>
        <xdr:cNvPr id="479" name="テキスト ボックス 478"/>
        <xdr:cNvSpPr txBox="1"/>
      </xdr:nvSpPr>
      <xdr:spPr>
        <a:xfrm>
          <a:off x="8483111" y="169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28634</xdr:rowOff>
    </xdr:from>
    <xdr:to>
      <xdr:col>11</xdr:col>
      <xdr:colOff>358775</xdr:colOff>
      <xdr:row>98</xdr:row>
      <xdr:rowOff>130234</xdr:rowOff>
    </xdr:to>
    <xdr:sp macro="" textlink="">
      <xdr:nvSpPr>
        <xdr:cNvPr id="480" name="円/楕円 479"/>
        <xdr:cNvSpPr/>
      </xdr:nvSpPr>
      <xdr:spPr>
        <a:xfrm>
          <a:off x="7810500" y="168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121361</xdr:rowOff>
    </xdr:from>
    <xdr:ext cx="599010" cy="259045"/>
    <xdr:sp macro="" textlink="">
      <xdr:nvSpPr>
        <xdr:cNvPr id="481" name="テキスト ボックス 480"/>
        <xdr:cNvSpPr txBox="1"/>
      </xdr:nvSpPr>
      <xdr:spPr>
        <a:xfrm>
          <a:off x="7561794" y="169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48690</xdr:rowOff>
    </xdr:from>
    <xdr:to>
      <xdr:col>10</xdr:col>
      <xdr:colOff>155575</xdr:colOff>
      <xdr:row>98</xdr:row>
      <xdr:rowOff>150290</xdr:rowOff>
    </xdr:to>
    <xdr:sp macro="" textlink="">
      <xdr:nvSpPr>
        <xdr:cNvPr id="482" name="円/楕円 481"/>
        <xdr:cNvSpPr/>
      </xdr:nvSpPr>
      <xdr:spPr>
        <a:xfrm>
          <a:off x="6921500" y="168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141417</xdr:rowOff>
    </xdr:from>
    <xdr:ext cx="534377" cy="259045"/>
    <xdr:sp macro="" textlink="">
      <xdr:nvSpPr>
        <xdr:cNvPr id="483" name="テキスト ボックス 482"/>
        <xdr:cNvSpPr txBox="1"/>
      </xdr:nvSpPr>
      <xdr:spPr>
        <a:xfrm>
          <a:off x="6705111" y="169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100373</xdr:rowOff>
    </xdr:from>
    <xdr:to>
      <xdr:col>23</xdr:col>
      <xdr:colOff>517525</xdr:colOff>
      <xdr:row>37</xdr:row>
      <xdr:rowOff>102796</xdr:rowOff>
    </xdr:to>
    <xdr:cxnSp macro="">
      <xdr:nvCxnSpPr>
        <xdr:cNvPr id="512" name="直線コネクタ 511"/>
        <xdr:cNvCxnSpPr/>
      </xdr:nvCxnSpPr>
      <xdr:spPr>
        <a:xfrm flipV="1">
          <a:off x="15481300" y="6272573"/>
          <a:ext cx="838200" cy="17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102796</xdr:rowOff>
    </xdr:from>
    <xdr:to>
      <xdr:col>22</xdr:col>
      <xdr:colOff>365125</xdr:colOff>
      <xdr:row>37</xdr:row>
      <xdr:rowOff>126914</xdr:rowOff>
    </xdr:to>
    <xdr:cxnSp macro="">
      <xdr:nvCxnSpPr>
        <xdr:cNvPr id="515" name="直線コネクタ 514"/>
        <xdr:cNvCxnSpPr/>
      </xdr:nvCxnSpPr>
      <xdr:spPr>
        <a:xfrm flipV="1">
          <a:off x="14592300" y="6446446"/>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93477</xdr:rowOff>
    </xdr:from>
    <xdr:to>
      <xdr:col>21</xdr:col>
      <xdr:colOff>161925</xdr:colOff>
      <xdr:row>37</xdr:row>
      <xdr:rowOff>126914</xdr:rowOff>
    </xdr:to>
    <xdr:cxnSp macro="">
      <xdr:nvCxnSpPr>
        <xdr:cNvPr id="518" name="直線コネクタ 517"/>
        <xdr:cNvCxnSpPr/>
      </xdr:nvCxnSpPr>
      <xdr:spPr>
        <a:xfrm>
          <a:off x="13703300" y="6437127"/>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93477</xdr:rowOff>
    </xdr:from>
    <xdr:to>
      <xdr:col>19</xdr:col>
      <xdr:colOff>644525</xdr:colOff>
      <xdr:row>37</xdr:row>
      <xdr:rowOff>108290</xdr:rowOff>
    </xdr:to>
    <xdr:cxnSp macro="">
      <xdr:nvCxnSpPr>
        <xdr:cNvPr id="521" name="直線コネクタ 520"/>
        <xdr:cNvCxnSpPr/>
      </xdr:nvCxnSpPr>
      <xdr:spPr>
        <a:xfrm flipV="1">
          <a:off x="12814300" y="643712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49573</xdr:rowOff>
    </xdr:from>
    <xdr:to>
      <xdr:col>23</xdr:col>
      <xdr:colOff>568325</xdr:colOff>
      <xdr:row>36</xdr:row>
      <xdr:rowOff>151173</xdr:rowOff>
    </xdr:to>
    <xdr:sp macro="" textlink="">
      <xdr:nvSpPr>
        <xdr:cNvPr id="531" name="円/楕円 530"/>
        <xdr:cNvSpPr/>
      </xdr:nvSpPr>
      <xdr:spPr>
        <a:xfrm>
          <a:off x="16268700" y="62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72450</xdr:rowOff>
    </xdr:from>
    <xdr:ext cx="534377" cy="259045"/>
    <xdr:sp macro="" textlink="">
      <xdr:nvSpPr>
        <xdr:cNvPr id="532" name="消防費該当値テキスト"/>
        <xdr:cNvSpPr txBox="1"/>
      </xdr:nvSpPr>
      <xdr:spPr>
        <a:xfrm>
          <a:off x="16370300" y="60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51996</xdr:rowOff>
    </xdr:from>
    <xdr:to>
      <xdr:col>22</xdr:col>
      <xdr:colOff>415925</xdr:colOff>
      <xdr:row>37</xdr:row>
      <xdr:rowOff>153596</xdr:rowOff>
    </xdr:to>
    <xdr:sp macro="" textlink="">
      <xdr:nvSpPr>
        <xdr:cNvPr id="533" name="円/楕円 532"/>
        <xdr:cNvSpPr/>
      </xdr:nvSpPr>
      <xdr:spPr>
        <a:xfrm>
          <a:off x="15430500" y="63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144723</xdr:rowOff>
    </xdr:from>
    <xdr:ext cx="534377" cy="259045"/>
    <xdr:sp macro="" textlink="">
      <xdr:nvSpPr>
        <xdr:cNvPr id="534" name="テキスト ボックス 533"/>
        <xdr:cNvSpPr txBox="1"/>
      </xdr:nvSpPr>
      <xdr:spPr>
        <a:xfrm>
          <a:off x="15214111" y="64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76114</xdr:rowOff>
    </xdr:from>
    <xdr:to>
      <xdr:col>21</xdr:col>
      <xdr:colOff>212725</xdr:colOff>
      <xdr:row>38</xdr:row>
      <xdr:rowOff>6263</xdr:rowOff>
    </xdr:to>
    <xdr:sp macro="" textlink="">
      <xdr:nvSpPr>
        <xdr:cNvPr id="535" name="円/楕円 534"/>
        <xdr:cNvSpPr/>
      </xdr:nvSpPr>
      <xdr:spPr>
        <a:xfrm>
          <a:off x="14541500" y="6419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168841</xdr:rowOff>
    </xdr:from>
    <xdr:ext cx="534377" cy="259045"/>
    <xdr:sp macro="" textlink="">
      <xdr:nvSpPr>
        <xdr:cNvPr id="536" name="テキスト ボックス 535"/>
        <xdr:cNvSpPr txBox="1"/>
      </xdr:nvSpPr>
      <xdr:spPr>
        <a:xfrm>
          <a:off x="14325111" y="65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42677</xdr:rowOff>
    </xdr:from>
    <xdr:to>
      <xdr:col>20</xdr:col>
      <xdr:colOff>9525</xdr:colOff>
      <xdr:row>37</xdr:row>
      <xdr:rowOff>144277</xdr:rowOff>
    </xdr:to>
    <xdr:sp macro="" textlink="">
      <xdr:nvSpPr>
        <xdr:cNvPr id="537" name="円/楕円 536"/>
        <xdr:cNvSpPr/>
      </xdr:nvSpPr>
      <xdr:spPr>
        <a:xfrm>
          <a:off x="13652500" y="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135404</xdr:rowOff>
    </xdr:from>
    <xdr:ext cx="534377" cy="259045"/>
    <xdr:sp macro="" textlink="">
      <xdr:nvSpPr>
        <xdr:cNvPr id="538" name="テキスト ボックス 537"/>
        <xdr:cNvSpPr txBox="1"/>
      </xdr:nvSpPr>
      <xdr:spPr>
        <a:xfrm>
          <a:off x="13436111" y="64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57490</xdr:rowOff>
    </xdr:from>
    <xdr:to>
      <xdr:col>18</xdr:col>
      <xdr:colOff>492125</xdr:colOff>
      <xdr:row>37</xdr:row>
      <xdr:rowOff>159090</xdr:rowOff>
    </xdr:to>
    <xdr:sp macro="" textlink="">
      <xdr:nvSpPr>
        <xdr:cNvPr id="539" name="円/楕円 538"/>
        <xdr:cNvSpPr/>
      </xdr:nvSpPr>
      <xdr:spPr>
        <a:xfrm>
          <a:off x="12763500" y="64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150217</xdr:rowOff>
    </xdr:from>
    <xdr:ext cx="534377" cy="259045"/>
    <xdr:sp macro="" textlink="">
      <xdr:nvSpPr>
        <xdr:cNvPr id="540" name="テキスト ボックス 539"/>
        <xdr:cNvSpPr txBox="1"/>
      </xdr:nvSpPr>
      <xdr:spPr>
        <a:xfrm>
          <a:off x="12547111" y="64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58442</xdr:rowOff>
    </xdr:from>
    <xdr:to>
      <xdr:col>23</xdr:col>
      <xdr:colOff>517525</xdr:colOff>
      <xdr:row>58</xdr:row>
      <xdr:rowOff>70977</xdr:rowOff>
    </xdr:to>
    <xdr:cxnSp macro="">
      <xdr:nvCxnSpPr>
        <xdr:cNvPr id="569" name="直線コネクタ 568"/>
        <xdr:cNvCxnSpPr/>
      </xdr:nvCxnSpPr>
      <xdr:spPr>
        <a:xfrm>
          <a:off x="15481300" y="10002542"/>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49632</xdr:rowOff>
    </xdr:from>
    <xdr:to>
      <xdr:col>22</xdr:col>
      <xdr:colOff>365125</xdr:colOff>
      <xdr:row>58</xdr:row>
      <xdr:rowOff>58442</xdr:rowOff>
    </xdr:to>
    <xdr:cxnSp macro="">
      <xdr:nvCxnSpPr>
        <xdr:cNvPr id="572" name="直線コネクタ 571"/>
        <xdr:cNvCxnSpPr/>
      </xdr:nvCxnSpPr>
      <xdr:spPr>
        <a:xfrm>
          <a:off x="14592300" y="9993732"/>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49632</xdr:rowOff>
    </xdr:from>
    <xdr:to>
      <xdr:col>21</xdr:col>
      <xdr:colOff>161925</xdr:colOff>
      <xdr:row>58</xdr:row>
      <xdr:rowOff>59982</xdr:rowOff>
    </xdr:to>
    <xdr:cxnSp macro="">
      <xdr:nvCxnSpPr>
        <xdr:cNvPr id="575" name="直線コネクタ 574"/>
        <xdr:cNvCxnSpPr/>
      </xdr:nvCxnSpPr>
      <xdr:spPr>
        <a:xfrm flipV="1">
          <a:off x="13703300" y="9993732"/>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59982</xdr:rowOff>
    </xdr:from>
    <xdr:to>
      <xdr:col>19</xdr:col>
      <xdr:colOff>644525</xdr:colOff>
      <xdr:row>58</xdr:row>
      <xdr:rowOff>69939</xdr:rowOff>
    </xdr:to>
    <xdr:cxnSp macro="">
      <xdr:nvCxnSpPr>
        <xdr:cNvPr id="578" name="直線コネクタ 577"/>
        <xdr:cNvCxnSpPr/>
      </xdr:nvCxnSpPr>
      <xdr:spPr>
        <a:xfrm flipV="1">
          <a:off x="12814300" y="1000408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20177</xdr:rowOff>
    </xdr:from>
    <xdr:to>
      <xdr:col>23</xdr:col>
      <xdr:colOff>568325</xdr:colOff>
      <xdr:row>58</xdr:row>
      <xdr:rowOff>121777</xdr:rowOff>
    </xdr:to>
    <xdr:sp macro="" textlink="">
      <xdr:nvSpPr>
        <xdr:cNvPr id="588" name="円/楕円 587"/>
        <xdr:cNvSpPr/>
      </xdr:nvSpPr>
      <xdr:spPr>
        <a:xfrm>
          <a:off x="16268700" y="99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106554</xdr:rowOff>
    </xdr:from>
    <xdr:ext cx="534377" cy="259045"/>
    <xdr:sp macro="" textlink="">
      <xdr:nvSpPr>
        <xdr:cNvPr id="589" name="教育費該当値テキスト"/>
        <xdr:cNvSpPr txBox="1"/>
      </xdr:nvSpPr>
      <xdr:spPr>
        <a:xfrm>
          <a:off x="16370300" y="98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7642</xdr:rowOff>
    </xdr:from>
    <xdr:to>
      <xdr:col>22</xdr:col>
      <xdr:colOff>415925</xdr:colOff>
      <xdr:row>58</xdr:row>
      <xdr:rowOff>109242</xdr:rowOff>
    </xdr:to>
    <xdr:sp macro="" textlink="">
      <xdr:nvSpPr>
        <xdr:cNvPr id="590" name="円/楕円 589"/>
        <xdr:cNvSpPr/>
      </xdr:nvSpPr>
      <xdr:spPr>
        <a:xfrm>
          <a:off x="15430500" y="9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100369</xdr:rowOff>
    </xdr:from>
    <xdr:ext cx="534377" cy="259045"/>
    <xdr:sp macro="" textlink="">
      <xdr:nvSpPr>
        <xdr:cNvPr id="591" name="テキスト ボックス 590"/>
        <xdr:cNvSpPr txBox="1"/>
      </xdr:nvSpPr>
      <xdr:spPr>
        <a:xfrm>
          <a:off x="15214111" y="100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170282</xdr:rowOff>
    </xdr:from>
    <xdr:to>
      <xdr:col>21</xdr:col>
      <xdr:colOff>212725</xdr:colOff>
      <xdr:row>58</xdr:row>
      <xdr:rowOff>100432</xdr:rowOff>
    </xdr:to>
    <xdr:sp macro="" textlink="">
      <xdr:nvSpPr>
        <xdr:cNvPr id="592" name="円/楕円 591"/>
        <xdr:cNvSpPr/>
      </xdr:nvSpPr>
      <xdr:spPr>
        <a:xfrm>
          <a:off x="14541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91559</xdr:rowOff>
    </xdr:from>
    <xdr:ext cx="534377" cy="259045"/>
    <xdr:sp macro="" textlink="">
      <xdr:nvSpPr>
        <xdr:cNvPr id="593" name="テキスト ボックス 592"/>
        <xdr:cNvSpPr txBox="1"/>
      </xdr:nvSpPr>
      <xdr:spPr>
        <a:xfrm>
          <a:off x="14325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9182</xdr:rowOff>
    </xdr:from>
    <xdr:to>
      <xdr:col>20</xdr:col>
      <xdr:colOff>9525</xdr:colOff>
      <xdr:row>58</xdr:row>
      <xdr:rowOff>110782</xdr:rowOff>
    </xdr:to>
    <xdr:sp macro="" textlink="">
      <xdr:nvSpPr>
        <xdr:cNvPr id="594" name="円/楕円 593"/>
        <xdr:cNvSpPr/>
      </xdr:nvSpPr>
      <xdr:spPr>
        <a:xfrm>
          <a:off x="13652500" y="99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101909</xdr:rowOff>
    </xdr:from>
    <xdr:ext cx="534377" cy="259045"/>
    <xdr:sp macro="" textlink="">
      <xdr:nvSpPr>
        <xdr:cNvPr id="595" name="テキスト ボックス 594"/>
        <xdr:cNvSpPr txBox="1"/>
      </xdr:nvSpPr>
      <xdr:spPr>
        <a:xfrm>
          <a:off x="13436111" y="100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19139</xdr:rowOff>
    </xdr:from>
    <xdr:to>
      <xdr:col>18</xdr:col>
      <xdr:colOff>492125</xdr:colOff>
      <xdr:row>58</xdr:row>
      <xdr:rowOff>120739</xdr:rowOff>
    </xdr:to>
    <xdr:sp macro="" textlink="">
      <xdr:nvSpPr>
        <xdr:cNvPr id="596" name="円/楕円 595"/>
        <xdr:cNvSpPr/>
      </xdr:nvSpPr>
      <xdr:spPr>
        <a:xfrm>
          <a:off x="12763500" y="99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111866</xdr:rowOff>
    </xdr:from>
    <xdr:ext cx="534377" cy="259045"/>
    <xdr:sp macro="" textlink="">
      <xdr:nvSpPr>
        <xdr:cNvPr id="597" name="テキスト ボックス 596"/>
        <xdr:cNvSpPr txBox="1"/>
      </xdr:nvSpPr>
      <xdr:spPr>
        <a:xfrm>
          <a:off x="12547111" y="100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155156</xdr:rowOff>
    </xdr:from>
    <xdr:to>
      <xdr:col>23</xdr:col>
      <xdr:colOff>517525</xdr:colOff>
      <xdr:row>79</xdr:row>
      <xdr:rowOff>34727</xdr:rowOff>
    </xdr:to>
    <xdr:cxnSp macro="">
      <xdr:nvCxnSpPr>
        <xdr:cNvPr id="626" name="直線コネクタ 625"/>
        <xdr:cNvCxnSpPr/>
      </xdr:nvCxnSpPr>
      <xdr:spPr>
        <a:xfrm flipV="1">
          <a:off x="15481300" y="13528256"/>
          <a:ext cx="8382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158011</xdr:rowOff>
    </xdr:from>
    <xdr:to>
      <xdr:col>22</xdr:col>
      <xdr:colOff>365125</xdr:colOff>
      <xdr:row>79</xdr:row>
      <xdr:rowOff>34727</xdr:rowOff>
    </xdr:to>
    <xdr:cxnSp macro="">
      <xdr:nvCxnSpPr>
        <xdr:cNvPr id="629" name="直線コネクタ 628"/>
        <xdr:cNvCxnSpPr/>
      </xdr:nvCxnSpPr>
      <xdr:spPr>
        <a:xfrm>
          <a:off x="14592300" y="13531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142641</xdr:rowOff>
    </xdr:from>
    <xdr:to>
      <xdr:col>21</xdr:col>
      <xdr:colOff>161925</xdr:colOff>
      <xdr:row>78</xdr:row>
      <xdr:rowOff>158011</xdr:rowOff>
    </xdr:to>
    <xdr:cxnSp macro="">
      <xdr:nvCxnSpPr>
        <xdr:cNvPr id="632" name="直線コネクタ 631"/>
        <xdr:cNvCxnSpPr/>
      </xdr:nvCxnSpPr>
      <xdr:spPr>
        <a:xfrm>
          <a:off x="13703300" y="13515741"/>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142641</xdr:rowOff>
    </xdr:from>
    <xdr:to>
      <xdr:col>19</xdr:col>
      <xdr:colOff>644525</xdr:colOff>
      <xdr:row>79</xdr:row>
      <xdr:rowOff>29648</xdr:rowOff>
    </xdr:to>
    <xdr:cxnSp macro="">
      <xdr:nvCxnSpPr>
        <xdr:cNvPr id="635" name="直線コネクタ 634"/>
        <xdr:cNvCxnSpPr/>
      </xdr:nvCxnSpPr>
      <xdr:spPr>
        <a:xfrm flipV="1">
          <a:off x="12814300" y="135157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104356</xdr:rowOff>
    </xdr:from>
    <xdr:to>
      <xdr:col>23</xdr:col>
      <xdr:colOff>568325</xdr:colOff>
      <xdr:row>79</xdr:row>
      <xdr:rowOff>34506</xdr:rowOff>
    </xdr:to>
    <xdr:sp macro="" textlink="">
      <xdr:nvSpPr>
        <xdr:cNvPr id="645" name="円/楕円 644"/>
        <xdr:cNvSpPr/>
      </xdr:nvSpPr>
      <xdr:spPr>
        <a:xfrm>
          <a:off x="16268700" y="134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72629</xdr:rowOff>
    </xdr:from>
    <xdr:ext cx="534377" cy="259045"/>
    <xdr:sp macro="" textlink="">
      <xdr:nvSpPr>
        <xdr:cNvPr id="646" name="災害復旧費該当値テキスト"/>
        <xdr:cNvSpPr txBox="1"/>
      </xdr:nvSpPr>
      <xdr:spPr>
        <a:xfrm>
          <a:off x="16370300" y="13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155377</xdr:rowOff>
    </xdr:from>
    <xdr:to>
      <xdr:col>22</xdr:col>
      <xdr:colOff>415925</xdr:colOff>
      <xdr:row>79</xdr:row>
      <xdr:rowOff>85527</xdr:rowOff>
    </xdr:to>
    <xdr:sp macro="" textlink="">
      <xdr:nvSpPr>
        <xdr:cNvPr id="647" name="円/楕円 646"/>
        <xdr:cNvSpPr/>
      </xdr:nvSpPr>
      <xdr:spPr>
        <a:xfrm>
          <a:off x="15430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76654</xdr:rowOff>
    </xdr:from>
    <xdr:ext cx="469744" cy="259045"/>
    <xdr:sp macro="" textlink="">
      <xdr:nvSpPr>
        <xdr:cNvPr id="648" name="テキスト ボックス 647"/>
        <xdr:cNvSpPr txBox="1"/>
      </xdr:nvSpPr>
      <xdr:spPr>
        <a:xfrm>
          <a:off x="15246427"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107211</xdr:rowOff>
    </xdr:from>
    <xdr:to>
      <xdr:col>21</xdr:col>
      <xdr:colOff>212725</xdr:colOff>
      <xdr:row>79</xdr:row>
      <xdr:rowOff>37361</xdr:rowOff>
    </xdr:to>
    <xdr:sp macro="" textlink="">
      <xdr:nvSpPr>
        <xdr:cNvPr id="649" name="円/楕円 648"/>
        <xdr:cNvSpPr/>
      </xdr:nvSpPr>
      <xdr:spPr>
        <a:xfrm>
          <a:off x="14541500" y="134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28488</xdr:rowOff>
    </xdr:from>
    <xdr:ext cx="534377" cy="259045"/>
    <xdr:sp macro="" textlink="">
      <xdr:nvSpPr>
        <xdr:cNvPr id="650" name="テキスト ボックス 649"/>
        <xdr:cNvSpPr txBox="1"/>
      </xdr:nvSpPr>
      <xdr:spPr>
        <a:xfrm>
          <a:off x="14325111" y="135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91841</xdr:rowOff>
    </xdr:from>
    <xdr:to>
      <xdr:col>20</xdr:col>
      <xdr:colOff>9525</xdr:colOff>
      <xdr:row>79</xdr:row>
      <xdr:rowOff>21991</xdr:rowOff>
    </xdr:to>
    <xdr:sp macro="" textlink="">
      <xdr:nvSpPr>
        <xdr:cNvPr id="651" name="円/楕円 650"/>
        <xdr:cNvSpPr/>
      </xdr:nvSpPr>
      <xdr:spPr>
        <a:xfrm>
          <a:off x="13652500" y="134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13118</xdr:rowOff>
    </xdr:from>
    <xdr:ext cx="534377" cy="259045"/>
    <xdr:sp macro="" textlink="">
      <xdr:nvSpPr>
        <xdr:cNvPr id="652" name="テキスト ボックス 651"/>
        <xdr:cNvSpPr txBox="1"/>
      </xdr:nvSpPr>
      <xdr:spPr>
        <a:xfrm>
          <a:off x="13436111" y="13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150298</xdr:rowOff>
    </xdr:from>
    <xdr:to>
      <xdr:col>18</xdr:col>
      <xdr:colOff>492125</xdr:colOff>
      <xdr:row>79</xdr:row>
      <xdr:rowOff>80448</xdr:rowOff>
    </xdr:to>
    <xdr:sp macro="" textlink="">
      <xdr:nvSpPr>
        <xdr:cNvPr id="653" name="円/楕円 652"/>
        <xdr:cNvSpPr/>
      </xdr:nvSpPr>
      <xdr:spPr>
        <a:xfrm>
          <a:off x="12763500" y="135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71575</xdr:rowOff>
    </xdr:from>
    <xdr:ext cx="469744" cy="259045"/>
    <xdr:sp macro="" textlink="">
      <xdr:nvSpPr>
        <xdr:cNvPr id="654" name="テキスト ボックス 653"/>
        <xdr:cNvSpPr txBox="1"/>
      </xdr:nvSpPr>
      <xdr:spPr>
        <a:xfrm>
          <a:off x="12579427" y="1361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58542</xdr:rowOff>
    </xdr:from>
    <xdr:to>
      <xdr:col>23</xdr:col>
      <xdr:colOff>517525</xdr:colOff>
      <xdr:row>98</xdr:row>
      <xdr:rowOff>60919</xdr:rowOff>
    </xdr:to>
    <xdr:cxnSp macro="">
      <xdr:nvCxnSpPr>
        <xdr:cNvPr id="683" name="直線コネクタ 682"/>
        <xdr:cNvCxnSpPr/>
      </xdr:nvCxnSpPr>
      <xdr:spPr>
        <a:xfrm>
          <a:off x="15481300" y="16860642"/>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53842</xdr:rowOff>
    </xdr:from>
    <xdr:to>
      <xdr:col>22</xdr:col>
      <xdr:colOff>365125</xdr:colOff>
      <xdr:row>98</xdr:row>
      <xdr:rowOff>58542</xdr:rowOff>
    </xdr:to>
    <xdr:cxnSp macro="">
      <xdr:nvCxnSpPr>
        <xdr:cNvPr id="686" name="直線コネクタ 685"/>
        <xdr:cNvCxnSpPr/>
      </xdr:nvCxnSpPr>
      <xdr:spPr>
        <a:xfrm>
          <a:off x="14592300" y="16855942"/>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44729</xdr:rowOff>
    </xdr:from>
    <xdr:to>
      <xdr:col>21</xdr:col>
      <xdr:colOff>161925</xdr:colOff>
      <xdr:row>98</xdr:row>
      <xdr:rowOff>53842</xdr:rowOff>
    </xdr:to>
    <xdr:cxnSp macro="">
      <xdr:nvCxnSpPr>
        <xdr:cNvPr id="689" name="直線コネクタ 688"/>
        <xdr:cNvCxnSpPr/>
      </xdr:nvCxnSpPr>
      <xdr:spPr>
        <a:xfrm>
          <a:off x="13703300" y="16846829"/>
          <a:ext cx="8890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33697</xdr:rowOff>
    </xdr:from>
    <xdr:to>
      <xdr:col>19</xdr:col>
      <xdr:colOff>644525</xdr:colOff>
      <xdr:row>98</xdr:row>
      <xdr:rowOff>44729</xdr:rowOff>
    </xdr:to>
    <xdr:cxnSp macro="">
      <xdr:nvCxnSpPr>
        <xdr:cNvPr id="692" name="直線コネクタ 691"/>
        <xdr:cNvCxnSpPr/>
      </xdr:nvCxnSpPr>
      <xdr:spPr>
        <a:xfrm>
          <a:off x="12814300" y="16835797"/>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10119</xdr:rowOff>
    </xdr:from>
    <xdr:to>
      <xdr:col>23</xdr:col>
      <xdr:colOff>568325</xdr:colOff>
      <xdr:row>98</xdr:row>
      <xdr:rowOff>111719</xdr:rowOff>
    </xdr:to>
    <xdr:sp macro="" textlink="">
      <xdr:nvSpPr>
        <xdr:cNvPr id="702" name="円/楕円 701"/>
        <xdr:cNvSpPr/>
      </xdr:nvSpPr>
      <xdr:spPr>
        <a:xfrm>
          <a:off x="16268700" y="168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159996</xdr:rowOff>
    </xdr:from>
    <xdr:ext cx="599010" cy="259045"/>
    <xdr:sp macro="" textlink="">
      <xdr:nvSpPr>
        <xdr:cNvPr id="703" name="公債費該当値テキスト"/>
        <xdr:cNvSpPr txBox="1"/>
      </xdr:nvSpPr>
      <xdr:spPr>
        <a:xfrm>
          <a:off x="16370300" y="1679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7742</xdr:rowOff>
    </xdr:from>
    <xdr:to>
      <xdr:col>22</xdr:col>
      <xdr:colOff>415925</xdr:colOff>
      <xdr:row>98</xdr:row>
      <xdr:rowOff>109342</xdr:rowOff>
    </xdr:to>
    <xdr:sp macro="" textlink="">
      <xdr:nvSpPr>
        <xdr:cNvPr id="704" name="円/楕円 703"/>
        <xdr:cNvSpPr/>
      </xdr:nvSpPr>
      <xdr:spPr>
        <a:xfrm>
          <a:off x="15430500" y="168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100469</xdr:rowOff>
    </xdr:from>
    <xdr:ext cx="599010" cy="259045"/>
    <xdr:sp macro="" textlink="">
      <xdr:nvSpPr>
        <xdr:cNvPr id="705" name="テキスト ボックス 704"/>
        <xdr:cNvSpPr txBox="1"/>
      </xdr:nvSpPr>
      <xdr:spPr>
        <a:xfrm>
          <a:off x="15181794" y="169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3042</xdr:rowOff>
    </xdr:from>
    <xdr:to>
      <xdr:col>21</xdr:col>
      <xdr:colOff>212725</xdr:colOff>
      <xdr:row>98</xdr:row>
      <xdr:rowOff>104642</xdr:rowOff>
    </xdr:to>
    <xdr:sp macro="" textlink="">
      <xdr:nvSpPr>
        <xdr:cNvPr id="706" name="円/楕円 705"/>
        <xdr:cNvSpPr/>
      </xdr:nvSpPr>
      <xdr:spPr>
        <a:xfrm>
          <a:off x="14541500" y="168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95769</xdr:rowOff>
    </xdr:from>
    <xdr:ext cx="599010" cy="259045"/>
    <xdr:sp macro="" textlink="">
      <xdr:nvSpPr>
        <xdr:cNvPr id="707" name="テキスト ボックス 706"/>
        <xdr:cNvSpPr txBox="1"/>
      </xdr:nvSpPr>
      <xdr:spPr>
        <a:xfrm>
          <a:off x="14292794" y="1689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165379</xdr:rowOff>
    </xdr:from>
    <xdr:to>
      <xdr:col>20</xdr:col>
      <xdr:colOff>9525</xdr:colOff>
      <xdr:row>98</xdr:row>
      <xdr:rowOff>95529</xdr:rowOff>
    </xdr:to>
    <xdr:sp macro="" textlink="">
      <xdr:nvSpPr>
        <xdr:cNvPr id="708" name="円/楕円 707"/>
        <xdr:cNvSpPr/>
      </xdr:nvSpPr>
      <xdr:spPr>
        <a:xfrm>
          <a:off x="13652500" y="167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86656</xdr:rowOff>
    </xdr:from>
    <xdr:ext cx="599010" cy="259045"/>
    <xdr:sp macro="" textlink="">
      <xdr:nvSpPr>
        <xdr:cNvPr id="709" name="テキスト ボックス 708"/>
        <xdr:cNvSpPr txBox="1"/>
      </xdr:nvSpPr>
      <xdr:spPr>
        <a:xfrm>
          <a:off x="13403794" y="1688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154347</xdr:rowOff>
    </xdr:from>
    <xdr:to>
      <xdr:col>18</xdr:col>
      <xdr:colOff>492125</xdr:colOff>
      <xdr:row>98</xdr:row>
      <xdr:rowOff>84497</xdr:rowOff>
    </xdr:to>
    <xdr:sp macro="" textlink="">
      <xdr:nvSpPr>
        <xdr:cNvPr id="710" name="円/楕円 709"/>
        <xdr:cNvSpPr/>
      </xdr:nvSpPr>
      <xdr:spPr>
        <a:xfrm>
          <a:off x="12763500" y="167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75624</xdr:rowOff>
    </xdr:from>
    <xdr:ext cx="599010" cy="259045"/>
    <xdr:sp macro="" textlink="">
      <xdr:nvSpPr>
        <xdr:cNvPr id="711" name="テキスト ボックス 710"/>
        <xdr:cNvSpPr txBox="1"/>
      </xdr:nvSpPr>
      <xdr:spPr>
        <a:xfrm>
          <a:off x="12514794" y="168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人口が少なく分母が小さいために、全国平均・県平均と比べて全体的に高いコストとなる傾向がある。</a:t>
          </a:r>
          <a:endParaRPr kumimoji="1" lang="en-US" altLang="ja-JP" sz="1300">
            <a:latin typeface="ＭＳ Ｐゴシック"/>
          </a:endParaRPr>
        </a:p>
        <a:p>
          <a:r>
            <a:rPr kumimoji="1" lang="ja-JP" altLang="en-US" sz="1300">
              <a:latin typeface="ＭＳ Ｐゴシック"/>
            </a:rPr>
            <a:t>各項目を類似団体平均と見比べてみると、商工費と消防費が比較的に高い水準にある。商工費は村直営の温泉施設管理費やグランドゴルフコースの増設工事、消防費は屯所の新築工事があったことが主な要因と考えられる。</a:t>
          </a:r>
          <a:endParaRPr kumimoji="1" lang="en-US" altLang="ja-JP" sz="1300">
            <a:latin typeface="ＭＳ Ｐゴシック"/>
          </a:endParaRPr>
        </a:p>
        <a:p>
          <a:r>
            <a:rPr kumimoji="1" lang="ja-JP" altLang="en-US" sz="1300">
              <a:latin typeface="ＭＳ Ｐゴシック"/>
            </a:rPr>
            <a:t>また、水準の低いものを見てみると衛生費と教育費が挙げられる。衛生費の低さは人件費が少ないこと、教育費については学校や公民館の改修工事等がないことが要因と考えられる。</a:t>
          </a:r>
          <a:endParaRPr kumimoji="1" lang="en-US" altLang="ja-JP" sz="1300">
            <a:latin typeface="ＭＳ Ｐゴシック"/>
          </a:endParaRPr>
        </a:p>
        <a:p>
          <a:r>
            <a:rPr kumimoji="1" lang="ja-JP" altLang="en-US" sz="1300">
              <a:latin typeface="ＭＳ Ｐゴシック"/>
            </a:rPr>
            <a:t>今後は公共施設の老朽化に伴う改修・更新事業が増えることから、土木費・教育費の水準が高くなることが見込まれる。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財政調整基金残高は標準財政規模比で</a:t>
          </a:r>
          <a:r>
            <a:rPr kumimoji="1" lang="en-US" altLang="ja-JP" sz="1100">
              <a:latin typeface="ＭＳ ゴシック" pitchFamily="49" charset="-128"/>
              <a:ea typeface="ＭＳ ゴシック" pitchFamily="49" charset="-128"/>
            </a:rPr>
            <a:t>2.01</a:t>
          </a:r>
          <a:r>
            <a:rPr kumimoji="1" lang="ja-JP" altLang="en-US" sz="1100">
              <a:latin typeface="ＭＳ ゴシック" pitchFamily="49" charset="-128"/>
              <a:ea typeface="ＭＳ ゴシック" pitchFamily="49" charset="-128"/>
            </a:rPr>
            <a:t>％増加している。予算積立や歳計剰余処分にかかるものを併せて、約</a:t>
          </a:r>
          <a:r>
            <a:rPr kumimoji="1" lang="en-US" altLang="ja-JP" sz="1100">
              <a:latin typeface="ＭＳ ゴシック" pitchFamily="49" charset="-128"/>
              <a:ea typeface="ＭＳ ゴシック" pitchFamily="49" charset="-128"/>
            </a:rPr>
            <a:t>123,600</a:t>
          </a:r>
          <a:r>
            <a:rPr kumimoji="1" lang="ja-JP" altLang="en-US" sz="1100">
              <a:latin typeface="ＭＳ ゴシック" pitchFamily="49" charset="-128"/>
              <a:ea typeface="ＭＳ ゴシック" pitchFamily="49" charset="-128"/>
            </a:rPr>
            <a:t>千円ほど積立てることができたためである。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実質収支額は、標準財政規模比で</a:t>
          </a:r>
          <a:r>
            <a:rPr kumimoji="1" lang="en-US" altLang="ja-JP" sz="1100">
              <a:latin typeface="ＭＳ ゴシック" pitchFamily="49" charset="-128"/>
              <a:ea typeface="ＭＳ ゴシック" pitchFamily="49" charset="-128"/>
            </a:rPr>
            <a:t>0.25</a:t>
          </a:r>
          <a:r>
            <a:rPr kumimoji="1" lang="ja-JP" altLang="en-US" sz="1100">
              <a:latin typeface="ＭＳ ゴシック" pitchFamily="49" charset="-128"/>
              <a:ea typeface="ＭＳ ゴシック" pitchFamily="49" charset="-128"/>
            </a:rPr>
            <a:t>％増加している。対前年度比で</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千円多かったためである。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実質単年度収支は積立金の取崩しが前年度よりも</a:t>
          </a:r>
          <a:r>
            <a:rPr kumimoji="1" lang="en-US" altLang="ja-JP" sz="1100">
              <a:latin typeface="ＭＳ ゴシック" pitchFamily="49" charset="-128"/>
              <a:ea typeface="ＭＳ ゴシック" pitchFamily="49" charset="-128"/>
            </a:rPr>
            <a:t>68,600</a:t>
          </a:r>
          <a:r>
            <a:rPr kumimoji="1" lang="ja-JP" altLang="en-US" sz="1100">
              <a:latin typeface="ＭＳ ゴシック" pitchFamily="49" charset="-128"/>
              <a:ea typeface="ＭＳ ゴシック" pitchFamily="49" charset="-128"/>
            </a:rPr>
            <a:t>千円ほど多かったためにマイナスとなった。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今後も徹底して歳出の圧縮を図りながら、適切な基金残高を維持していきたい。</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公営企業会計（簡水・下水・農集排）では使用料収入で維持管理経費すら賄えず、一般会計からの繰入金に頼らざるを得ない状態である。料金改定を含めた収入確保の検討・取り組みを進めるとともに、維持管理費の削減を図り、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や介護保険会計等においては、保険給付費の増や徴収率の伸び悩みにより厳しい状況は続くものの、医療費等の抑制に向けた取り組み（健康維持・健康増進事業等）と徴収対策の強化を図り、安定した財政運営を目指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3014705</v>
      </c>
      <c r="BO4" s="411"/>
      <c r="BP4" s="411"/>
      <c r="BQ4" s="411"/>
      <c r="BR4" s="411"/>
      <c r="BS4" s="411"/>
      <c r="BT4" s="411"/>
      <c r="BU4" s="412"/>
      <c r="BV4" s="410">
        <v>3209116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9.1999999999999993</v>
      </c>
      <c r="CU4" s="588"/>
      <c r="CV4" s="588"/>
      <c r="CW4" s="588"/>
      <c r="CX4" s="588"/>
      <c r="CY4" s="588"/>
      <c r="CZ4" s="588"/>
      <c r="DA4" s="589"/>
      <c r="DB4" s="587">
        <v>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2812655</v>
      </c>
      <c r="BO5" s="416"/>
      <c r="BP5" s="416"/>
      <c r="BQ5" s="416"/>
      <c r="BR5" s="416"/>
      <c r="BS5" s="416"/>
      <c r="BT5" s="416"/>
      <c r="BU5" s="417"/>
      <c r="BV5" s="415">
        <v>3018505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81.5</v>
      </c>
      <c r="CU5" s="386"/>
      <c r="CV5" s="386"/>
      <c r="CW5" s="386"/>
      <c r="CX5" s="386"/>
      <c r="CY5" s="386"/>
      <c r="CZ5" s="386"/>
      <c r="DA5" s="387"/>
      <c r="DB5" s="385">
        <v>77.400000000000006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202050</v>
      </c>
      <c r="BO6" s="416"/>
      <c r="BP6" s="416"/>
      <c r="BQ6" s="416"/>
      <c r="BR6" s="416"/>
      <c r="BS6" s="416"/>
      <c r="BT6" s="416"/>
      <c r="BU6" s="417"/>
      <c r="BV6" s="415">
        <v>190611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84.6</v>
      </c>
      <c r="CU6" s="562"/>
      <c r="CV6" s="562"/>
      <c r="CW6" s="562"/>
      <c r="CX6" s="562"/>
      <c r="CY6" s="562"/>
      <c r="CZ6" s="562"/>
      <c r="DA6" s="563"/>
      <c r="DB6" s="561">
        <v>81.2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22757</v>
      </c>
      <c r="BO7" s="416"/>
      <c r="BP7" s="416"/>
      <c r="BQ7" s="416"/>
      <c r="BR7" s="416"/>
      <c r="BS7" s="416"/>
      <c r="BT7" s="416"/>
      <c r="BU7" s="417"/>
      <c r="BV7" s="415">
        <v>11414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1944406</v>
      </c>
      <c r="CU7" s="416"/>
      <c r="CV7" s="416"/>
      <c r="CW7" s="416"/>
      <c r="CX7" s="416"/>
      <c r="CY7" s="416"/>
      <c r="CZ7" s="416"/>
      <c r="DA7" s="417"/>
      <c r="DB7" s="415">
        <v>1997545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179293</v>
      </c>
      <c r="BO8" s="416"/>
      <c r="BP8" s="416"/>
      <c r="BQ8" s="416"/>
      <c r="BR8" s="416"/>
      <c r="BS8" s="416"/>
      <c r="BT8" s="416"/>
      <c r="BU8" s="417"/>
      <c r="BV8" s="415">
        <v>179197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2509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96</v>
      </c>
      <c r="BO9" s="416"/>
      <c r="BP9" s="416"/>
      <c r="BQ9" s="416"/>
      <c r="BR9" s="416"/>
      <c r="BS9" s="416"/>
      <c r="BT9" s="416"/>
      <c r="BU9" s="417"/>
      <c r="BV9" s="415">
        <v>21073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2851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44467</v>
      </c>
      <c r="BO10" s="416"/>
      <c r="BP10" s="416"/>
      <c r="BQ10" s="416"/>
      <c r="BR10" s="416"/>
      <c r="BS10" s="416"/>
      <c r="BT10" s="416"/>
      <c r="BU10" s="417"/>
      <c r="BV10" s="415">
        <v>71397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2652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93136</v>
      </c>
      <c r="BO12" s="416"/>
      <c r="BP12" s="416"/>
      <c r="BQ12" s="416"/>
      <c r="BR12" s="416"/>
      <c r="BS12" s="416"/>
      <c r="BT12" s="416"/>
      <c r="BU12" s="417"/>
      <c r="BV12" s="415">
        <v>24539</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2646</v>
      </c>
      <c r="S13" s="517"/>
      <c r="T13" s="517"/>
      <c r="U13" s="517"/>
      <c r="V13" s="518"/>
      <c r="W13" s="504" t="s">
        <v>125</v>
      </c>
      <c r="X13" s="428"/>
      <c r="Y13" s="428"/>
      <c r="Z13" s="428"/>
      <c r="AA13" s="428"/>
      <c r="AB13" s="429"/>
      <c r="AC13" s="391">
        <v>682</v>
      </c>
      <c r="AD13" s="392"/>
      <c r="AE13" s="392"/>
      <c r="AF13" s="392"/>
      <c r="AG13" s="393"/>
      <c r="AH13" s="391">
        <v>811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-48573</v>
      </c>
      <c r="BO13" s="416"/>
      <c r="BP13" s="416"/>
      <c r="BQ13" s="416"/>
      <c r="BR13" s="416"/>
      <c r="BS13" s="416"/>
      <c r="BT13" s="416"/>
      <c r="BU13" s="417"/>
      <c r="BV13" s="415">
        <v>67931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8.6</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2672</v>
      </c>
      <c r="S14" s="517"/>
      <c r="T14" s="517"/>
      <c r="U14" s="517"/>
      <c r="V14" s="518"/>
      <c r="W14" s="519"/>
      <c r="X14" s="431"/>
      <c r="Y14" s="431"/>
      <c r="Z14" s="431"/>
      <c r="AA14" s="431"/>
      <c r="AB14" s="432"/>
      <c r="AC14" s="509">
        <v>48.5</v>
      </c>
      <c r="AD14" s="510"/>
      <c r="AE14" s="510"/>
      <c r="AF14" s="510"/>
      <c r="AG14" s="511"/>
      <c r="AH14" s="509">
        <v>49.8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22.3</v>
      </c>
      <c r="CU14" s="488"/>
      <c r="CV14" s="488"/>
      <c r="CW14" s="488"/>
      <c r="CX14" s="488"/>
      <c r="CY14" s="488"/>
      <c r="CZ14" s="488"/>
      <c r="DA14" s="489"/>
      <c r="DB14" s="520">
        <v>31.8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2666</v>
      </c>
      <c r="S15" s="517"/>
      <c r="T15" s="517"/>
      <c r="U15" s="517"/>
      <c r="V15" s="518"/>
      <c r="W15" s="504" t="s">
        <v>132</v>
      </c>
      <c r="X15" s="428"/>
      <c r="Y15" s="428"/>
      <c r="Z15" s="428"/>
      <c r="AA15" s="428"/>
      <c r="AB15" s="429"/>
      <c r="AC15" s="391">
        <v>243</v>
      </c>
      <c r="AD15" s="392"/>
      <c r="AE15" s="392"/>
      <c r="AF15" s="392"/>
      <c r="AG15" s="393"/>
      <c r="AH15" s="391">
        <v>281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227713</v>
      </c>
      <c r="BO15" s="411"/>
      <c r="BP15" s="411"/>
      <c r="BQ15" s="411"/>
      <c r="BR15" s="411"/>
      <c r="BS15" s="411"/>
      <c r="BT15" s="411"/>
      <c r="BU15" s="412"/>
      <c r="BV15" s="410">
        <v>229042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17.3</v>
      </c>
      <c r="AD16" s="510"/>
      <c r="AE16" s="510"/>
      <c r="AF16" s="510"/>
      <c r="AG16" s="511"/>
      <c r="AH16" s="509">
        <v>17.3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1824571</v>
      </c>
      <c r="BO16" s="416"/>
      <c r="BP16" s="416"/>
      <c r="BQ16" s="416"/>
      <c r="BR16" s="416"/>
      <c r="BS16" s="416"/>
      <c r="BT16" s="416"/>
      <c r="BU16" s="417"/>
      <c r="BV16" s="415">
        <v>1853279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481</v>
      </c>
      <c r="AD17" s="392"/>
      <c r="AE17" s="392"/>
      <c r="AF17" s="392"/>
      <c r="AG17" s="393"/>
      <c r="AH17" s="391">
        <v>535</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276679</v>
      </c>
      <c r="BO17" s="416"/>
      <c r="BP17" s="416"/>
      <c r="BQ17" s="416"/>
      <c r="BR17" s="416"/>
      <c r="BS17" s="416"/>
      <c r="BT17" s="416"/>
      <c r="BU17" s="417"/>
      <c r="BV17" s="415">
        <v>279636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150.77000000000001</v>
      </c>
      <c r="M18" s="480"/>
      <c r="N18" s="480"/>
      <c r="O18" s="480"/>
      <c r="P18" s="480"/>
      <c r="Q18" s="480"/>
      <c r="R18" s="481"/>
      <c r="S18" s="481"/>
      <c r="T18" s="481"/>
      <c r="U18" s="481"/>
      <c r="V18" s="482"/>
      <c r="W18" s="496"/>
      <c r="X18" s="497"/>
      <c r="Y18" s="497"/>
      <c r="Z18" s="497"/>
      <c r="AA18" s="497"/>
      <c r="AB18" s="505"/>
      <c r="AC18" s="379">
        <v>34.200000000000003</v>
      </c>
      <c r="AD18" s="380"/>
      <c r="AE18" s="380"/>
      <c r="AF18" s="380"/>
      <c r="AG18" s="483"/>
      <c r="AH18" s="379">
        <v>32.9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1597323</v>
      </c>
      <c r="BO18" s="416"/>
      <c r="BP18" s="416"/>
      <c r="BQ18" s="416"/>
      <c r="BR18" s="416"/>
      <c r="BS18" s="416"/>
      <c r="BT18" s="416"/>
      <c r="BU18" s="417"/>
      <c r="BV18" s="415">
        <v>1551108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2320991</v>
      </c>
      <c r="BO19" s="416"/>
      <c r="BP19" s="416"/>
      <c r="BQ19" s="416"/>
      <c r="BR19" s="416"/>
      <c r="BS19" s="416"/>
      <c r="BT19" s="416"/>
      <c r="BU19" s="417"/>
      <c r="BV19" s="415">
        <v>2322675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831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2555778</v>
      </c>
      <c r="BO23" s="416"/>
      <c r="BP23" s="416"/>
      <c r="BQ23" s="416"/>
      <c r="BR23" s="416"/>
      <c r="BS23" s="416"/>
      <c r="BT23" s="416"/>
      <c r="BU23" s="417"/>
      <c r="BV23" s="415">
        <v>2600057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7630</v>
      </c>
      <c r="R24" s="392"/>
      <c r="S24" s="392"/>
      <c r="T24" s="392"/>
      <c r="U24" s="392"/>
      <c r="V24" s="393"/>
      <c r="W24" s="457"/>
      <c r="X24" s="448"/>
      <c r="Y24" s="449"/>
      <c r="Z24" s="388" t="s">
        <v>156</v>
      </c>
      <c r="AA24" s="389"/>
      <c r="AB24" s="389"/>
      <c r="AC24" s="389"/>
      <c r="AD24" s="389"/>
      <c r="AE24" s="389"/>
      <c r="AF24" s="389"/>
      <c r="AG24" s="390"/>
      <c r="AH24" s="391">
        <v>59</v>
      </c>
      <c r="AI24" s="392"/>
      <c r="AJ24" s="392"/>
      <c r="AK24" s="392"/>
      <c r="AL24" s="393"/>
      <c r="AM24" s="391">
        <v>171808</v>
      </c>
      <c r="AN24" s="392"/>
      <c r="AO24" s="392"/>
      <c r="AP24" s="392"/>
      <c r="AQ24" s="392"/>
      <c r="AR24" s="393"/>
      <c r="AS24" s="391">
        <v>2912</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2234193</v>
      </c>
      <c r="BO24" s="416"/>
      <c r="BP24" s="416"/>
      <c r="BQ24" s="416"/>
      <c r="BR24" s="416"/>
      <c r="BS24" s="416"/>
      <c r="BT24" s="416"/>
      <c r="BU24" s="417"/>
      <c r="BV24" s="415">
        <v>2214430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6040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100631</v>
      </c>
      <c r="BO25" s="411"/>
      <c r="BP25" s="411"/>
      <c r="BQ25" s="411"/>
      <c r="BR25" s="411"/>
      <c r="BS25" s="411"/>
      <c r="BT25" s="411"/>
      <c r="BU25" s="412"/>
      <c r="BV25" s="410">
        <v>109785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5560</v>
      </c>
      <c r="R26" s="392"/>
      <c r="S26" s="392"/>
      <c r="T26" s="392"/>
      <c r="U26" s="392"/>
      <c r="V26" s="393"/>
      <c r="W26" s="457"/>
      <c r="X26" s="448"/>
      <c r="Y26" s="449"/>
      <c r="Z26" s="388" t="s">
        <v>162</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2830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16386</v>
      </c>
      <c r="BO27" s="419"/>
      <c r="BP27" s="419"/>
      <c r="BQ27" s="419"/>
      <c r="BR27" s="419"/>
      <c r="BS27" s="419"/>
      <c r="BT27" s="419"/>
      <c r="BU27" s="420"/>
      <c r="BV27" s="418">
        <v>16382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2400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358046</v>
      </c>
      <c r="BO28" s="411"/>
      <c r="BP28" s="411"/>
      <c r="BQ28" s="411"/>
      <c r="BR28" s="411"/>
      <c r="BS28" s="411"/>
      <c r="BT28" s="411"/>
      <c r="BU28" s="412"/>
      <c r="BV28" s="410">
        <v>327518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2250</v>
      </c>
      <c r="R29" s="392"/>
      <c r="S29" s="392"/>
      <c r="T29" s="392"/>
      <c r="U29" s="392"/>
      <c r="V29" s="393"/>
      <c r="W29" s="458"/>
      <c r="X29" s="459"/>
      <c r="Y29" s="460"/>
      <c r="Z29" s="388" t="s">
        <v>172</v>
      </c>
      <c r="AA29" s="389"/>
      <c r="AB29" s="389"/>
      <c r="AC29" s="389"/>
      <c r="AD29" s="389"/>
      <c r="AE29" s="389"/>
      <c r="AF29" s="389"/>
      <c r="AG29" s="390"/>
      <c r="AH29" s="391">
        <v>59</v>
      </c>
      <c r="AI29" s="392"/>
      <c r="AJ29" s="392"/>
      <c r="AK29" s="392"/>
      <c r="AL29" s="393"/>
      <c r="AM29" s="391">
        <v>171808</v>
      </c>
      <c r="AN29" s="392"/>
      <c r="AO29" s="392"/>
      <c r="AP29" s="392"/>
      <c r="AQ29" s="392"/>
      <c r="AR29" s="393"/>
      <c r="AS29" s="391">
        <v>2912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238774</v>
      </c>
      <c r="BO29" s="416"/>
      <c r="BP29" s="416"/>
      <c r="BQ29" s="416"/>
      <c r="BR29" s="416"/>
      <c r="BS29" s="416"/>
      <c r="BT29" s="416"/>
      <c r="BU29" s="417"/>
      <c r="BV29" s="415">
        <v>238642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387635</v>
      </c>
      <c r="BO30" s="419"/>
      <c r="BP30" s="419"/>
      <c r="BQ30" s="419"/>
      <c r="BR30" s="419"/>
      <c r="BS30" s="419"/>
      <c r="BT30" s="419"/>
      <c r="BU30" s="420"/>
      <c r="BV30" s="418">
        <v>380586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八戸地域広域市町村圏事務組合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新郷村ふるさと活性化公社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特定環境保全公共下水道特別会計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田子高原広域事務組合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三戸郡福祉事務組合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十和田地域広域事務組合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十和田地区環境整備事務組合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青森県市町村総合事務組合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青森県後期高齢者医療広域連合（一般会計）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青森県後期高齢者医療広域連合（特別会計）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青森県市町村職員退職手当組合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青森県交通災害共済組合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6.9</v>
      </c>
      <c r="G34" s="33">
        <v>9.07</v>
      </c>
      <c r="H34" s="33">
        <v>8.24</v>
      </c>
      <c r="I34" s="33">
        <v>8.9700000000000006</v>
      </c>
      <c r="J34" s="34">
        <v>9.2200000000000006</v>
      </c>
      <c r="K34" s="22"/>
      <c r="L34" s="22"/>
      <c r="M34" s="22"/>
      <c r="N34" s="22"/>
      <c r="O34" s="22"/>
      <c r="P34" s="22"/>
    </row>
    <row r="35" spans="1:16" ht="39" customHeight="1" x14ac:dyDescent="0.15">
      <c r="A35" s="22"/>
      <c r="B35" s="35"/>
      <c r="C35" s="1178" t="s">
        <v>528</v>
      </c>
      <c r="D35" s="1179"/>
      <c r="E35" s="1180"/>
      <c r="F35" s="36">
        <v>1.17</v>
      </c>
      <c r="G35" s="37">
        <v>0.06</v>
      </c>
      <c r="H35" s="37">
        <v>1.4</v>
      </c>
      <c r="I35" s="37">
        <v>1.75</v>
      </c>
      <c r="J35" s="38">
        <v>1.32</v>
      </c>
      <c r="K35" s="22"/>
      <c r="L35" s="22"/>
      <c r="M35" s="22"/>
      <c r="N35" s="22"/>
      <c r="O35" s="22"/>
      <c r="P35" s="22"/>
    </row>
    <row r="36" spans="1:16" ht="39" customHeight="1" x14ac:dyDescent="0.15">
      <c r="A36" s="22"/>
      <c r="B36" s="35"/>
      <c r="C36" s="1178" t="s">
        <v>529</v>
      </c>
      <c r="D36" s="1179"/>
      <c r="E36" s="1180"/>
      <c r="F36" s="36">
        <v>0.01</v>
      </c>
      <c r="G36" s="37">
        <v>0.49</v>
      </c>
      <c r="H36" s="37">
        <v>0.24</v>
      </c>
      <c r="I36" s="37">
        <v>0.16</v>
      </c>
      <c r="J36" s="38">
        <v>0.35</v>
      </c>
      <c r="K36" s="22"/>
      <c r="L36" s="22"/>
      <c r="M36" s="22"/>
      <c r="N36" s="22"/>
      <c r="O36" s="22"/>
      <c r="P36" s="22"/>
    </row>
    <row r="37" spans="1:16" ht="39" customHeight="1" x14ac:dyDescent="0.15">
      <c r="A37" s="22"/>
      <c r="B37" s="35"/>
      <c r="C37" s="1178" t="s">
        <v>530</v>
      </c>
      <c r="D37" s="1179"/>
      <c r="E37" s="1180"/>
      <c r="F37" s="36">
        <v>0.01</v>
      </c>
      <c r="G37" s="37">
        <v>0.01</v>
      </c>
      <c r="H37" s="37">
        <v>0.01</v>
      </c>
      <c r="I37" s="37">
        <v>0.01</v>
      </c>
      <c r="J37" s="38">
        <v>0.01</v>
      </c>
      <c r="K37" s="22"/>
      <c r="L37" s="22"/>
      <c r="M37" s="22"/>
      <c r="N37" s="22"/>
      <c r="O37" s="22"/>
      <c r="P37" s="22"/>
    </row>
    <row r="38" spans="1:16" ht="39" customHeight="1" x14ac:dyDescent="0.15">
      <c r="A38" s="22"/>
      <c r="B38" s="35"/>
      <c r="C38" s="1178" t="s">
        <v>531</v>
      </c>
      <c r="D38" s="1179"/>
      <c r="E38" s="1180"/>
      <c r="F38" s="36">
        <v>0.02</v>
      </c>
      <c r="G38" s="37">
        <v>0.03</v>
      </c>
      <c r="H38" s="37">
        <v>0.02</v>
      </c>
      <c r="I38" s="37">
        <v>0.01</v>
      </c>
      <c r="J38" s="38">
        <v>0.01</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409</v>
      </c>
      <c r="L45" s="60">
        <v>380</v>
      </c>
      <c r="M45" s="60">
        <v>350</v>
      </c>
      <c r="N45" s="60">
        <v>331</v>
      </c>
      <c r="O45" s="61">
        <v>323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96</v>
      </c>
      <c r="L48" s="64">
        <v>91</v>
      </c>
      <c r="M48" s="64">
        <v>84</v>
      </c>
      <c r="N48" s="64">
        <v>102</v>
      </c>
      <c r="O48" s="65">
        <v>103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v>
      </c>
      <c r="L49" s="64">
        <v>3</v>
      </c>
      <c r="M49" s="64">
        <v>3</v>
      </c>
      <c r="N49" s="64">
        <v>3</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340</v>
      </c>
      <c r="L52" s="64">
        <v>341</v>
      </c>
      <c r="M52" s="64">
        <v>308</v>
      </c>
      <c r="N52" s="64">
        <v>301</v>
      </c>
      <c r="O52" s="65">
        <v>290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167</v>
      </c>
      <c r="L53" s="69">
        <v>133</v>
      </c>
      <c r="M53" s="69">
        <v>129</v>
      </c>
      <c r="N53" s="69">
        <v>135</v>
      </c>
      <c r="O53" s="70">
        <v>139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2766</v>
      </c>
      <c r="J41" s="83">
        <v>2678</v>
      </c>
      <c r="K41" s="83">
        <v>2524</v>
      </c>
      <c r="L41" s="83">
        <v>2600</v>
      </c>
      <c r="M41" s="84">
        <v>2556</v>
      </c>
    </row>
    <row r="42" spans="2:13" ht="27.75" customHeight="1" x14ac:dyDescent="0.15">
      <c r="B42" s="1204"/>
      <c r="C42" s="1205"/>
      <c r="D42" s="85"/>
      <c r="E42" s="1208" t="s">
        <v>26</v>
      </c>
      <c r="F42" s="1208"/>
      <c r="G42" s="1208"/>
      <c r="H42" s="1209"/>
      <c r="I42" s="86">
        <v>0</v>
      </c>
      <c r="J42" s="87">
        <v>0</v>
      </c>
      <c r="K42" s="87" t="s">
        <v>480</v>
      </c>
      <c r="L42" s="87" t="s">
        <v>480</v>
      </c>
      <c r="M42" s="88" t="s">
        <v>480</v>
      </c>
    </row>
    <row r="43" spans="2:13" ht="27.75" customHeight="1" x14ac:dyDescent="0.15">
      <c r="B43" s="1204"/>
      <c r="C43" s="1205"/>
      <c r="D43" s="85"/>
      <c r="E43" s="1208" t="s">
        <v>27</v>
      </c>
      <c r="F43" s="1208"/>
      <c r="G43" s="1208"/>
      <c r="H43" s="1209"/>
      <c r="I43" s="86">
        <v>1377</v>
      </c>
      <c r="J43" s="87">
        <v>1219</v>
      </c>
      <c r="K43" s="87">
        <v>1056</v>
      </c>
      <c r="L43" s="87">
        <v>1115</v>
      </c>
      <c r="M43" s="88">
        <v>1150</v>
      </c>
    </row>
    <row r="44" spans="2:13" ht="27.75" customHeight="1" x14ac:dyDescent="0.15">
      <c r="B44" s="1204"/>
      <c r="C44" s="1205"/>
      <c r="D44" s="85"/>
      <c r="E44" s="1208" t="s">
        <v>28</v>
      </c>
      <c r="F44" s="1208"/>
      <c r="G44" s="1208"/>
      <c r="H44" s="1209"/>
      <c r="I44" s="86">
        <v>31</v>
      </c>
      <c r="J44" s="87">
        <v>28</v>
      </c>
      <c r="K44" s="87">
        <v>30</v>
      </c>
      <c r="L44" s="87">
        <v>50</v>
      </c>
      <c r="M44" s="88">
        <v>48</v>
      </c>
    </row>
    <row r="45" spans="2:13" ht="27.75" customHeight="1" x14ac:dyDescent="0.15">
      <c r="B45" s="1204"/>
      <c r="C45" s="1205"/>
      <c r="D45" s="85"/>
      <c r="E45" s="1208" t="s">
        <v>29</v>
      </c>
      <c r="F45" s="1208"/>
      <c r="G45" s="1208"/>
      <c r="H45" s="1209"/>
      <c r="I45" s="86">
        <v>775</v>
      </c>
      <c r="J45" s="87">
        <v>734</v>
      </c>
      <c r="K45" s="87">
        <v>665</v>
      </c>
      <c r="L45" s="87">
        <v>611</v>
      </c>
      <c r="M45" s="88">
        <v>488</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647</v>
      </c>
      <c r="J50" s="87">
        <v>773</v>
      </c>
      <c r="K50" s="87">
        <v>822</v>
      </c>
      <c r="L50" s="87">
        <v>969</v>
      </c>
      <c r="M50" s="88">
        <v>1008</v>
      </c>
    </row>
    <row r="51" spans="2:13" ht="27.75" customHeight="1" x14ac:dyDescent="0.15">
      <c r="B51" s="1204"/>
      <c r="C51" s="1205"/>
      <c r="D51" s="85"/>
      <c r="E51" s="1208" t="s">
        <v>36</v>
      </c>
      <c r="F51" s="1208"/>
      <c r="G51" s="1208"/>
      <c r="H51" s="1209"/>
      <c r="I51" s="86" t="s">
        <v>480</v>
      </c>
      <c r="J51" s="87" t="s">
        <v>480</v>
      </c>
      <c r="K51" s="87" t="s">
        <v>480</v>
      </c>
      <c r="L51" s="87" t="s">
        <v>480</v>
      </c>
      <c r="M51" s="88" t="s">
        <v>480</v>
      </c>
    </row>
    <row r="52" spans="2:13" ht="27.75" customHeight="1" x14ac:dyDescent="0.15">
      <c r="B52" s="1206"/>
      <c r="C52" s="1207"/>
      <c r="D52" s="85"/>
      <c r="E52" s="1208" t="s">
        <v>37</v>
      </c>
      <c r="F52" s="1208"/>
      <c r="G52" s="1208"/>
      <c r="H52" s="1209"/>
      <c r="I52" s="86">
        <v>2943</v>
      </c>
      <c r="J52" s="87">
        <v>2853</v>
      </c>
      <c r="K52" s="87">
        <v>2763</v>
      </c>
      <c r="L52" s="87">
        <v>2867</v>
      </c>
      <c r="M52" s="88">
        <v>2863</v>
      </c>
    </row>
    <row r="53" spans="2:13" ht="27.75" customHeight="1" thickBot="1" x14ac:dyDescent="0.2">
      <c r="B53" s="1210" t="s">
        <v>38</v>
      </c>
      <c r="C53" s="1211"/>
      <c r="D53" s="92"/>
      <c r="E53" s="1212" t="s">
        <v>39</v>
      </c>
      <c r="F53" s="1212"/>
      <c r="G53" s="1212"/>
      <c r="H53" s="1213"/>
      <c r="I53" s="93">
        <v>1360</v>
      </c>
      <c r="J53" s="94">
        <v>1033</v>
      </c>
      <c r="K53" s="94">
        <v>690</v>
      </c>
      <c r="L53" s="94">
        <v>540</v>
      </c>
      <c r="M53" s="95">
        <v>370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25" t="s">
        <v>565</v>
      </c>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34"/>
      <c r="H50" s="1235"/>
      <c r="I50" s="1235"/>
      <c r="J50" s="1236"/>
      <c r="K50" s="356" t="s">
        <v>520</v>
      </c>
      <c r="L50" s="356" t="s">
        <v>521</v>
      </c>
      <c r="M50" s="356" t="s">
        <v>522</v>
      </c>
      <c r="N50" s="356" t="s">
        <v>523</v>
      </c>
      <c r="O50" s="356" t="s">
        <v>524</v>
      </c>
    </row>
    <row r="51" spans="1:17" ht="13.5" x14ac:dyDescent="0.15">
      <c r="B51" s="250"/>
      <c r="C51" s="246"/>
      <c r="D51" s="246"/>
      <c r="E51" s="246"/>
      <c r="F51" s="246"/>
      <c r="G51" s="1237" t="s">
        <v>557</v>
      </c>
      <c r="H51" s="1238"/>
      <c r="I51" s="1243" t="s">
        <v>558</v>
      </c>
      <c r="J51" s="1243"/>
      <c r="K51" s="1255"/>
      <c r="L51" s="1255"/>
      <c r="M51" s="1255"/>
      <c r="N51" s="1221">
        <v>31.8</v>
      </c>
      <c r="O51" s="1255"/>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46" t="s">
        <v>563</v>
      </c>
      <c r="J53" s="1246"/>
      <c r="K53" s="1256"/>
      <c r="L53" s="1256"/>
      <c r="M53" s="1256"/>
      <c r="N53" s="1247">
        <v>58.7</v>
      </c>
      <c r="O53" s="1256"/>
    </row>
    <row r="54" spans="1:17" ht="13.5" x14ac:dyDescent="0.15">
      <c r="A54" s="357"/>
      <c r="B54" s="250"/>
      <c r="C54" s="246"/>
      <c r="D54" s="246"/>
      <c r="E54" s="246"/>
      <c r="F54" s="246"/>
      <c r="G54" s="1241"/>
      <c r="H54" s="1242"/>
      <c r="I54" s="1246"/>
      <c r="J54" s="1246"/>
      <c r="K54" s="1248"/>
      <c r="L54" s="1248"/>
      <c r="M54" s="1248"/>
      <c r="N54" s="1248"/>
      <c r="O54" s="1248"/>
    </row>
    <row r="55" spans="1:17" ht="13.5" x14ac:dyDescent="0.15">
      <c r="A55" s="357"/>
      <c r="B55" s="250"/>
      <c r="C55" s="246"/>
      <c r="D55" s="246"/>
      <c r="E55" s="246"/>
      <c r="F55" s="246"/>
      <c r="G55" s="1249" t="s">
        <v>559</v>
      </c>
      <c r="H55" s="1250"/>
      <c r="I55" s="1246" t="s">
        <v>558</v>
      </c>
      <c r="J55" s="1246"/>
      <c r="K55" s="1255"/>
      <c r="L55" s="1255"/>
      <c r="M55" s="1255"/>
      <c r="N55" s="1221">
        <v>0</v>
      </c>
      <c r="O55" s="1255"/>
    </row>
    <row r="56" spans="1:17" ht="13.5" x14ac:dyDescent="0.15">
      <c r="A56" s="357"/>
      <c r="B56" s="250"/>
      <c r="C56" s="246"/>
      <c r="D56" s="246"/>
      <c r="E56" s="246"/>
      <c r="F56" s="246"/>
      <c r="G56" s="1251"/>
      <c r="H56" s="1252"/>
      <c r="I56" s="1246"/>
      <c r="J56" s="1246"/>
      <c r="K56" s="1221"/>
      <c r="L56" s="1221"/>
      <c r="M56" s="1221"/>
      <c r="N56" s="1221"/>
      <c r="O56" s="1221"/>
    </row>
    <row r="57" spans="1:17" s="357" customFormat="1" ht="13.5" x14ac:dyDescent="0.15">
      <c r="B57" s="358"/>
      <c r="C57" s="354"/>
      <c r="D57" s="354"/>
      <c r="E57" s="354"/>
      <c r="F57" s="354"/>
      <c r="G57" s="1251"/>
      <c r="H57" s="1252"/>
      <c r="I57" s="1223" t="s">
        <v>563</v>
      </c>
      <c r="J57" s="1223"/>
      <c r="K57" s="1256"/>
      <c r="L57" s="1256"/>
      <c r="M57" s="1256"/>
      <c r="N57" s="1247">
        <v>54.2</v>
      </c>
      <c r="O57" s="1256"/>
      <c r="P57" s="359"/>
      <c r="Q57" s="358"/>
    </row>
    <row r="58" spans="1:17" s="357" customFormat="1" ht="13.5" x14ac:dyDescent="0.15">
      <c r="A58" s="245"/>
      <c r="B58" s="358"/>
      <c r="C58" s="354"/>
      <c r="D58" s="354"/>
      <c r="E58" s="354"/>
      <c r="F58" s="354"/>
      <c r="G58" s="1253"/>
      <c r="H58" s="1254"/>
      <c r="I58" s="1223"/>
      <c r="J58" s="1223"/>
      <c r="K58" s="1248"/>
      <c r="L58" s="1248"/>
      <c r="M58" s="1248"/>
      <c r="N58" s="1248"/>
      <c r="O58" s="1248"/>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25" t="s">
        <v>564</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561</v>
      </c>
      <c r="I71" s="370"/>
      <c r="J71" s="366"/>
      <c r="K71" s="366"/>
      <c r="L71" s="367"/>
      <c r="M71" s="366"/>
      <c r="N71" s="367"/>
      <c r="O71" s="368"/>
    </row>
    <row r="72" spans="2:30" ht="13.5" x14ac:dyDescent="0.15">
      <c r="B72" s="250"/>
      <c r="C72" s="246"/>
      <c r="D72" s="246"/>
      <c r="E72" s="246"/>
      <c r="F72" s="246"/>
      <c r="G72" s="1234"/>
      <c r="H72" s="1235"/>
      <c r="I72" s="1235"/>
      <c r="J72" s="1236"/>
      <c r="K72" s="356" t="s">
        <v>520</v>
      </c>
      <c r="L72" s="356" t="s">
        <v>521</v>
      </c>
      <c r="M72" s="356" t="s">
        <v>522</v>
      </c>
      <c r="N72" s="356" t="s">
        <v>523</v>
      </c>
      <c r="O72" s="356" t="s">
        <v>524</v>
      </c>
    </row>
    <row r="73" spans="2:30" ht="13.5" x14ac:dyDescent="0.15">
      <c r="B73" s="250"/>
      <c r="C73" s="246"/>
      <c r="D73" s="246"/>
      <c r="E73" s="246"/>
      <c r="F73" s="246"/>
      <c r="G73" s="1237" t="s">
        <v>557</v>
      </c>
      <c r="H73" s="1238"/>
      <c r="I73" s="1243" t="s">
        <v>558</v>
      </c>
      <c r="J73" s="1243"/>
      <c r="K73" s="1245">
        <v>80.2</v>
      </c>
      <c r="L73" s="1245">
        <v>61.3</v>
      </c>
      <c r="M73" s="1221">
        <v>42.8</v>
      </c>
      <c r="N73" s="1221">
        <v>31.8</v>
      </c>
      <c r="O73" s="1221">
        <v>22.3</v>
      </c>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46" t="s">
        <v>562</v>
      </c>
      <c r="J75" s="1246"/>
      <c r="K75" s="1247">
        <v>14.4</v>
      </c>
      <c r="L75" s="1247">
        <v>11.4</v>
      </c>
      <c r="M75" s="1247">
        <v>8.6</v>
      </c>
      <c r="N75" s="1247">
        <v>8.4</v>
      </c>
      <c r="O75" s="1247">
        <v>8.6</v>
      </c>
      <c r="U75" s="245">
        <v>81.2</v>
      </c>
      <c r="W75" s="245">
        <v>87.2</v>
      </c>
      <c r="Y75" s="245">
        <v>99.8</v>
      </c>
      <c r="AA75" s="245">
        <v>109.5</v>
      </c>
      <c r="AC75" s="245">
        <v>115.2</v>
      </c>
    </row>
    <row r="76" spans="2:30" ht="13.5" x14ac:dyDescent="0.15">
      <c r="B76" s="250"/>
      <c r="C76" s="246"/>
      <c r="D76" s="246"/>
      <c r="E76" s="246"/>
      <c r="F76" s="246"/>
      <c r="G76" s="1241"/>
      <c r="H76" s="1242"/>
      <c r="I76" s="1246"/>
      <c r="J76" s="1246"/>
      <c r="K76" s="1248"/>
      <c r="L76" s="1248"/>
      <c r="M76" s="1248"/>
      <c r="N76" s="1248"/>
      <c r="O76" s="1248"/>
    </row>
    <row r="77" spans="2:30" ht="13.5" x14ac:dyDescent="0.15">
      <c r="B77" s="250"/>
      <c r="C77" s="246"/>
      <c r="D77" s="246"/>
      <c r="E77" s="246"/>
      <c r="F77" s="246"/>
      <c r="G77" s="1249" t="s">
        <v>559</v>
      </c>
      <c r="H77" s="1250"/>
      <c r="I77" s="1246" t="s">
        <v>558</v>
      </c>
      <c r="J77" s="1246"/>
      <c r="K77" s="1245">
        <v>0</v>
      </c>
      <c r="L77" s="1245">
        <v>0</v>
      </c>
      <c r="M77" s="1221">
        <v>0</v>
      </c>
      <c r="N77" s="1221">
        <v>0</v>
      </c>
      <c r="O77" s="1221">
        <v>0</v>
      </c>
      <c r="R77" s="245">
        <v>12.3</v>
      </c>
      <c r="T77" s="245">
        <v>11.1</v>
      </c>
    </row>
    <row r="78" spans="2:30" ht="13.5" x14ac:dyDescent="0.15">
      <c r="B78" s="250"/>
      <c r="C78" s="246"/>
      <c r="D78" s="246"/>
      <c r="E78" s="246"/>
      <c r="F78" s="246"/>
      <c r="G78" s="1251"/>
      <c r="H78" s="1252"/>
      <c r="I78" s="1246"/>
      <c r="J78" s="1246"/>
      <c r="K78" s="1245"/>
      <c r="L78" s="1245"/>
      <c r="M78" s="1221"/>
      <c r="N78" s="1221"/>
      <c r="O78" s="1221"/>
    </row>
    <row r="79" spans="2:30" ht="13.5" x14ac:dyDescent="0.15">
      <c r="B79" s="250"/>
      <c r="C79" s="246"/>
      <c r="D79" s="246"/>
      <c r="E79" s="246"/>
      <c r="F79" s="246"/>
      <c r="G79" s="1251"/>
      <c r="H79" s="1252"/>
      <c r="I79" s="1222" t="s">
        <v>562</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ht="13.5" x14ac:dyDescent="0.15">
      <c r="B80" s="250"/>
      <c r="C80" s="246"/>
      <c r="D80" s="246"/>
      <c r="E80" s="246"/>
      <c r="F80" s="246"/>
      <c r="G80" s="1253"/>
      <c r="H80" s="1254"/>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101892</v>
      </c>
      <c r="E3" s="118"/>
      <c r="F3" s="119">
        <v>228305</v>
      </c>
      <c r="G3" s="120"/>
      <c r="H3" s="121"/>
    </row>
    <row r="4" spans="1:8" x14ac:dyDescent="0.15">
      <c r="A4" s="122"/>
      <c r="B4" s="123"/>
      <c r="C4" s="124"/>
      <c r="D4" s="125">
        <v>63924</v>
      </c>
      <c r="E4" s="126"/>
      <c r="F4" s="127">
        <v>86611</v>
      </c>
      <c r="G4" s="128"/>
      <c r="H4" s="129"/>
    </row>
    <row r="5" spans="1:8" x14ac:dyDescent="0.15">
      <c r="A5" s="110" t="s">
        <v>514</v>
      </c>
      <c r="B5" s="115"/>
      <c r="C5" s="116"/>
      <c r="D5" s="117">
        <v>169391</v>
      </c>
      <c r="E5" s="118"/>
      <c r="F5" s="119">
        <v>316331</v>
      </c>
      <c r="G5" s="120"/>
      <c r="H5" s="121"/>
    </row>
    <row r="6" spans="1:8" x14ac:dyDescent="0.15">
      <c r="A6" s="122"/>
      <c r="B6" s="123"/>
      <c r="C6" s="124"/>
      <c r="D6" s="125">
        <v>66726</v>
      </c>
      <c r="E6" s="126"/>
      <c r="F6" s="127">
        <v>106387</v>
      </c>
      <c r="G6" s="128"/>
      <c r="H6" s="129"/>
    </row>
    <row r="7" spans="1:8" x14ac:dyDescent="0.15">
      <c r="A7" s="110" t="s">
        <v>515</v>
      </c>
      <c r="B7" s="115"/>
      <c r="C7" s="116"/>
      <c r="D7" s="117">
        <v>117938</v>
      </c>
      <c r="E7" s="118"/>
      <c r="F7" s="119">
        <v>333013</v>
      </c>
      <c r="G7" s="120"/>
      <c r="H7" s="121"/>
    </row>
    <row r="8" spans="1:8" x14ac:dyDescent="0.15">
      <c r="A8" s="122"/>
      <c r="B8" s="123"/>
      <c r="C8" s="124"/>
      <c r="D8" s="125">
        <v>87867</v>
      </c>
      <c r="E8" s="126"/>
      <c r="F8" s="127">
        <v>126732</v>
      </c>
      <c r="G8" s="128"/>
      <c r="H8" s="129"/>
    </row>
    <row r="9" spans="1:8" x14ac:dyDescent="0.15">
      <c r="A9" s="110" t="s">
        <v>516</v>
      </c>
      <c r="B9" s="115"/>
      <c r="C9" s="116"/>
      <c r="D9" s="117">
        <v>224945</v>
      </c>
      <c r="E9" s="118"/>
      <c r="F9" s="119">
        <v>280458</v>
      </c>
      <c r="G9" s="120"/>
      <c r="H9" s="121"/>
    </row>
    <row r="10" spans="1:8" x14ac:dyDescent="0.15">
      <c r="A10" s="122"/>
      <c r="B10" s="123"/>
      <c r="C10" s="124"/>
      <c r="D10" s="125">
        <v>149284</v>
      </c>
      <c r="E10" s="126"/>
      <c r="F10" s="127">
        <v>127286</v>
      </c>
      <c r="G10" s="128"/>
      <c r="H10" s="129"/>
    </row>
    <row r="11" spans="1:8" x14ac:dyDescent="0.15">
      <c r="A11" s="110" t="s">
        <v>517</v>
      </c>
      <c r="B11" s="115"/>
      <c r="C11" s="116"/>
      <c r="D11" s="117">
        <v>151475</v>
      </c>
      <c r="E11" s="118"/>
      <c r="F11" s="119">
        <v>291945</v>
      </c>
      <c r="G11" s="120"/>
      <c r="H11" s="121"/>
    </row>
    <row r="12" spans="1:8" x14ac:dyDescent="0.15">
      <c r="A12" s="122"/>
      <c r="B12" s="123"/>
      <c r="C12" s="130"/>
      <c r="D12" s="125">
        <v>103063</v>
      </c>
      <c r="E12" s="126"/>
      <c r="F12" s="127">
        <v>127651</v>
      </c>
      <c r="G12" s="128"/>
      <c r="H12" s="129"/>
    </row>
    <row r="13" spans="1:8" x14ac:dyDescent="0.15">
      <c r="A13" s="110"/>
      <c r="B13" s="115"/>
      <c r="C13" s="131"/>
      <c r="D13" s="132">
        <v>153128</v>
      </c>
      <c r="E13" s="133"/>
      <c r="F13" s="134">
        <v>290010</v>
      </c>
      <c r="G13" s="135"/>
      <c r="H13" s="121"/>
    </row>
    <row r="14" spans="1:8" x14ac:dyDescent="0.15">
      <c r="A14" s="122"/>
      <c r="B14" s="123"/>
      <c r="C14" s="124"/>
      <c r="D14" s="125">
        <v>94173</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6.91</v>
      </c>
      <c r="C19" s="136">
        <f>ROUND(VALUE(SUBSTITUTE(実質収支比率等に係る経年分析!G$48,"▲","-")),2)</f>
        <v>9.07</v>
      </c>
      <c r="D19" s="136">
        <f>ROUND(VALUE(SUBSTITUTE(実質収支比率等に係る経年分析!H$48,"▲","-")),2)</f>
        <v>8.25</v>
      </c>
      <c r="E19" s="136">
        <f>ROUND(VALUE(SUBSTITUTE(実質収支比率等に係る経年分析!I$48,"▲","-")),2)</f>
        <v>8.9700000000000006</v>
      </c>
      <c r="F19" s="136">
        <f>ROUND(VALUE(SUBSTITUTE(実質収支比率等に係る経年分析!J$48,"▲","-")),2)</f>
        <v>9.2200000000000006</v>
      </c>
    </row>
    <row r="20" spans="1:11" x14ac:dyDescent="0.15">
      <c r="A20" s="136" t="s">
        <v>44</v>
      </c>
      <c r="B20" s="136">
        <f>ROUND(VALUE(SUBSTITUTE(実質収支比率等に係る経年分析!F$47,"▲","-")),2)</f>
        <v>7.57</v>
      </c>
      <c r="C20" s="136">
        <f>ROUND(VALUE(SUBSTITUTE(実質収支比率等に係る経年分析!G$47,"▲","-")),2)</f>
        <v>11.6</v>
      </c>
      <c r="D20" s="136">
        <f>ROUND(VALUE(SUBSTITUTE(実質収支比率等に係る経年分析!H$47,"▲","-")),2)</f>
        <v>11.61</v>
      </c>
      <c r="E20" s="136">
        <f>ROUND(VALUE(SUBSTITUTE(実質収支比率等に係る経年分析!I$47,"▲","-")),2)</f>
        <v>16.399999999999999</v>
      </c>
      <c r="F20" s="136">
        <f>ROUND(VALUE(SUBSTITUTE(実質収支比率等に係る経年分析!J$47,"▲","-")),2)</f>
        <v>18.41</v>
      </c>
    </row>
    <row r="21" spans="1:11" x14ac:dyDescent="0.15">
      <c r="A21" s="136" t="s">
        <v>45</v>
      </c>
      <c r="B21" s="136">
        <f>IF(ISNUMBER(VALUE(SUBSTITUTE(実質収支比率等に係る経年分析!F$49,"▲","-"))),ROUND(VALUE(SUBSTITUTE(実質収支比率等に係る経年分析!F$49,"▲","-")),2),NA())</f>
        <v>0.67</v>
      </c>
      <c r="C21" s="136">
        <f>IF(ISNUMBER(VALUE(SUBSTITUTE(実質収支比率等に係る経年分析!G$49,"▲","-"))),ROUND(VALUE(SUBSTITUTE(実質収支比率等に係る経年分析!G$49,"▲","-")),2),NA())</f>
        <v>2.64</v>
      </c>
      <c r="D21" s="136">
        <f>IF(ISNUMBER(VALUE(SUBSTITUTE(実質収支比率等に係る経年分析!H$49,"▲","-"))),ROUND(VALUE(SUBSTITUTE(実質収支比率等に係る経年分析!H$49,"▲","-")),2),NA())</f>
        <v>-4.25</v>
      </c>
      <c r="E21" s="136">
        <f>IF(ISNUMBER(VALUE(SUBSTITUTE(実質収支比率等に係る経年分析!I$49,"▲","-"))),ROUND(VALUE(SUBSTITUTE(実質収支比率等に係る経年分析!I$49,"▲","-")),2),NA())</f>
        <v>3.4</v>
      </c>
      <c r="F21" s="136">
        <f>IF(ISNUMBER(VALUE(SUBSTITUTE(実質収支比率等に係る経年分析!J$49,"▲","-"))),ROUND(VALUE(SUBSTITUTE(実質収支比率等に係る経年分析!J$49,"▲","-")),2),NA())</f>
        <v>-2.5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特定環境保全公共下水道特別会計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0.35</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9.2200000000000006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340</v>
      </c>
      <c r="E42" s="138"/>
      <c r="F42" s="138"/>
      <c r="G42" s="138">
        <f>'実質公債費比率（分子）の構造'!L$52</f>
        <v>341</v>
      </c>
      <c r="H42" s="138"/>
      <c r="I42" s="138"/>
      <c r="J42" s="138">
        <f>'実質公債費比率（分子）の構造'!M$52</f>
        <v>308</v>
      </c>
      <c r="K42" s="138"/>
      <c r="L42" s="138"/>
      <c r="M42" s="138">
        <f>'実質公債費比率（分子）の構造'!N$52</f>
        <v>301</v>
      </c>
      <c r="N42" s="138"/>
      <c r="O42" s="138"/>
      <c r="P42" s="138">
        <f>'実質公債費比率（分子）の構造'!O$52</f>
        <v>290</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x14ac:dyDescent="0.15">
      <c r="A46" s="138" t="s">
        <v>56</v>
      </c>
      <c r="B46" s="138">
        <f>'実質公債費比率（分子）の構造'!K$48</f>
        <v>96</v>
      </c>
      <c r="C46" s="138"/>
      <c r="D46" s="138"/>
      <c r="E46" s="138">
        <f>'実質公債費比率（分子）の構造'!L$48</f>
        <v>91</v>
      </c>
      <c r="F46" s="138"/>
      <c r="G46" s="138"/>
      <c r="H46" s="138">
        <f>'実質公債費比率（分子）の構造'!M$48</f>
        <v>84</v>
      </c>
      <c r="I46" s="138"/>
      <c r="J46" s="138"/>
      <c r="K46" s="138">
        <f>'実質公債費比率（分子）の構造'!N$48</f>
        <v>102</v>
      </c>
      <c r="L46" s="138"/>
      <c r="M46" s="138"/>
      <c r="N46" s="138">
        <f>'実質公債費比率（分子）の構造'!O$48</f>
        <v>103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409</v>
      </c>
      <c r="C49" s="138"/>
      <c r="D49" s="138"/>
      <c r="E49" s="138">
        <f>'実質公債費比率（分子）の構造'!L$45</f>
        <v>380</v>
      </c>
      <c r="F49" s="138"/>
      <c r="G49" s="138"/>
      <c r="H49" s="138">
        <f>'実質公債費比率（分子）の構造'!M$45</f>
        <v>350</v>
      </c>
      <c r="I49" s="138"/>
      <c r="J49" s="138"/>
      <c r="K49" s="138">
        <f>'実質公債費比率（分子）の構造'!N$45</f>
        <v>331</v>
      </c>
      <c r="L49" s="138"/>
      <c r="M49" s="138"/>
      <c r="N49" s="138">
        <f>'実質公債費比率（分子）の構造'!O$45</f>
        <v>323</v>
      </c>
      <c r="O49" s="138"/>
      <c r="P49" s="138"/>
    </row>
    <row r="50" spans="1:16" x14ac:dyDescent="0.15">
      <c r="A50" s="138" t="s">
        <v>60</v>
      </c>
      <c r="B50" s="138" t="e">
        <f>NA()</f>
        <v>#N/A</v>
      </c>
      <c r="C50" s="138">
        <f>IF(ISNUMBER('実質公債費比率（分子）の構造'!K$53),'実質公債費比率（分子）の構造'!K$53,NA())</f>
        <v>167</v>
      </c>
      <c r="D50" s="138" t="e">
        <f>NA()</f>
        <v>#N/A</v>
      </c>
      <c r="E50" s="138" t="e">
        <f>NA()</f>
        <v>#N/A</v>
      </c>
      <c r="F50" s="138">
        <f>IF(ISNUMBER('実質公債費比率（分子）の構造'!L$53),'実質公債費比率（分子）の構造'!L$53,NA())</f>
        <v>133</v>
      </c>
      <c r="G50" s="138" t="e">
        <f>NA()</f>
        <v>#N/A</v>
      </c>
      <c r="H50" s="138" t="e">
        <f>NA()</f>
        <v>#N/A</v>
      </c>
      <c r="I50" s="138">
        <f>IF(ISNUMBER('実質公債費比率（分子）の構造'!M$53),'実質公債費比率（分子）の構造'!M$53,NA())</f>
        <v>129</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139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2943</v>
      </c>
      <c r="E56" s="137"/>
      <c r="F56" s="137"/>
      <c r="G56" s="137">
        <f>'将来負担比率（分子）の構造'!J$52</f>
        <v>2853</v>
      </c>
      <c r="H56" s="137"/>
      <c r="I56" s="137"/>
      <c r="J56" s="137">
        <f>'将来負担比率（分子）の構造'!K$52</f>
        <v>2763</v>
      </c>
      <c r="K56" s="137"/>
      <c r="L56" s="137"/>
      <c r="M56" s="137">
        <f>'将来負担比率（分子）の構造'!L$52</f>
        <v>2867</v>
      </c>
      <c r="N56" s="137"/>
      <c r="O56" s="137"/>
      <c r="P56" s="137">
        <f>'将来負担比率（分子）の構造'!M$52</f>
        <v>2863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647</v>
      </c>
      <c r="E58" s="137"/>
      <c r="F58" s="137"/>
      <c r="G58" s="137">
        <f>'将来負担比率（分子）の構造'!J$50</f>
        <v>773</v>
      </c>
      <c r="H58" s="137"/>
      <c r="I58" s="137"/>
      <c r="J58" s="137">
        <f>'将来負担比率（分子）の構造'!K$50</f>
        <v>822</v>
      </c>
      <c r="K58" s="137"/>
      <c r="L58" s="137"/>
      <c r="M58" s="137">
        <f>'将来負担比率（分子）の構造'!L$50</f>
        <v>969</v>
      </c>
      <c r="N58" s="137"/>
      <c r="O58" s="137"/>
      <c r="P58" s="137">
        <f>'将来負担比率（分子）の構造'!M$50</f>
        <v>1008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775</v>
      </c>
      <c r="C62" s="137"/>
      <c r="D62" s="137"/>
      <c r="E62" s="137">
        <f>'将来負担比率（分子）の構造'!J$45</f>
        <v>734</v>
      </c>
      <c r="F62" s="137"/>
      <c r="G62" s="137"/>
      <c r="H62" s="137">
        <f>'将来負担比率（分子）の構造'!K$45</f>
        <v>665</v>
      </c>
      <c r="I62" s="137"/>
      <c r="J62" s="137"/>
      <c r="K62" s="137">
        <f>'将来負担比率（分子）の構造'!L$45</f>
        <v>611</v>
      </c>
      <c r="L62" s="137"/>
      <c r="M62" s="137"/>
      <c r="N62" s="137">
        <f>'将来負担比率（分子）の構造'!M$45</f>
        <v>488</v>
      </c>
      <c r="O62" s="137"/>
      <c r="P62" s="137"/>
    </row>
    <row r="63" spans="1:16" x14ac:dyDescent="0.15">
      <c r="A63" s="137" t="s">
        <v>28</v>
      </c>
      <c r="B63" s="137">
        <f>'将来負担比率（分子）の構造'!I$44</f>
        <v>31</v>
      </c>
      <c r="C63" s="137"/>
      <c r="D63" s="137"/>
      <c r="E63" s="137">
        <f>'将来負担比率（分子）の構造'!J$44</f>
        <v>28</v>
      </c>
      <c r="F63" s="137"/>
      <c r="G63" s="137"/>
      <c r="H63" s="137">
        <f>'将来負担比率（分子）の構造'!K$44</f>
        <v>30</v>
      </c>
      <c r="I63" s="137"/>
      <c r="J63" s="137"/>
      <c r="K63" s="137">
        <f>'将来負担比率（分子）の構造'!L$44</f>
        <v>50</v>
      </c>
      <c r="L63" s="137"/>
      <c r="M63" s="137"/>
      <c r="N63" s="137">
        <f>'将来負担比率（分子）の構造'!M$44</f>
        <v>48</v>
      </c>
      <c r="O63" s="137"/>
      <c r="P63" s="137"/>
    </row>
    <row r="64" spans="1:16" x14ac:dyDescent="0.15">
      <c r="A64" s="137" t="s">
        <v>27</v>
      </c>
      <c r="B64" s="137">
        <f>'将来負担比率（分子）の構造'!I$43</f>
        <v>1377</v>
      </c>
      <c r="C64" s="137"/>
      <c r="D64" s="137"/>
      <c r="E64" s="137">
        <f>'将来負担比率（分子）の構造'!J$43</f>
        <v>1219</v>
      </c>
      <c r="F64" s="137"/>
      <c r="G64" s="137"/>
      <c r="H64" s="137">
        <f>'将来負担比率（分子）の構造'!K$43</f>
        <v>1056</v>
      </c>
      <c r="I64" s="137"/>
      <c r="J64" s="137"/>
      <c r="K64" s="137">
        <f>'将来負担比率（分子）の構造'!L$43</f>
        <v>1115</v>
      </c>
      <c r="L64" s="137"/>
      <c r="M64" s="137"/>
      <c r="N64" s="137">
        <f>'将来負担比率（分子）の構造'!M$43</f>
        <v>1150</v>
      </c>
      <c r="O64" s="137"/>
      <c r="P64" s="137"/>
    </row>
    <row r="65" spans="1:16" x14ac:dyDescent="0.15">
      <c r="A65" s="137" t="s">
        <v>26</v>
      </c>
      <c r="B65" s="137">
        <f>'将来負担比率（分子）の構造'!I$42</f>
        <v>0</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2766</v>
      </c>
      <c r="C66" s="137"/>
      <c r="D66" s="137"/>
      <c r="E66" s="137">
        <f>'将来負担比率（分子）の構造'!J$41</f>
        <v>2678</v>
      </c>
      <c r="F66" s="137"/>
      <c r="G66" s="137"/>
      <c r="H66" s="137">
        <f>'将来負担比率（分子）の構造'!K$41</f>
        <v>2524</v>
      </c>
      <c r="I66" s="137"/>
      <c r="J66" s="137"/>
      <c r="K66" s="137">
        <f>'将来負担比率（分子）の構造'!L$41</f>
        <v>2600</v>
      </c>
      <c r="L66" s="137"/>
      <c r="M66" s="137"/>
      <c r="N66" s="137">
        <f>'将来負担比率（分子）の構造'!M$41</f>
        <v>2556</v>
      </c>
      <c r="O66" s="137"/>
      <c r="P66" s="137"/>
    </row>
    <row r="67" spans="1:16" x14ac:dyDescent="0.15">
      <c r="A67" s="137" t="s">
        <v>64</v>
      </c>
      <c r="B67" s="137" t="e">
        <f>NA()</f>
        <v>#N/A</v>
      </c>
      <c r="C67" s="137">
        <f>IF(ISNUMBER('将来負担比率（分子）の構造'!I$53), IF('将来負担比率（分子）の構造'!I$53 &lt; 0, 0, '将来負担比率（分子）の構造'!I$53), NA())</f>
        <v>1360</v>
      </c>
      <c r="D67" s="137" t="e">
        <f>NA()</f>
        <v>#N/A</v>
      </c>
      <c r="E67" s="137" t="e">
        <f>NA()</f>
        <v>#N/A</v>
      </c>
      <c r="F67" s="137">
        <f>IF(ISNUMBER('将来負担比率（分子）の構造'!J$53), IF('将来負担比率（分子）の構造'!J$53 &lt; 0, 0, '将来負担比率（分子）の構造'!J$53), NA())</f>
        <v>1033</v>
      </c>
      <c r="G67" s="137" t="e">
        <f>NA()</f>
        <v>#N/A</v>
      </c>
      <c r="H67" s="137" t="e">
        <f>NA()</f>
        <v>#N/A</v>
      </c>
      <c r="I67" s="137">
        <f>IF(ISNUMBER('将来負担比率（分子）の構造'!K$53), IF('将来負担比率（分子）の構造'!K$53 &lt; 0, 0, '将来負担比率（分子）の構造'!K$53), NA())</f>
        <v>690</v>
      </c>
      <c r="J67" s="137" t="e">
        <f>NA()</f>
        <v>#N/A</v>
      </c>
      <c r="K67" s="137" t="e">
        <f>NA()</f>
        <v>#N/A</v>
      </c>
      <c r="L67" s="137">
        <f>IF(ISNUMBER('将来負担比率（分子）の構造'!L$53), IF('将来負担比率（分子）の構造'!L$53 &lt; 0, 0, '将来負担比率（分子）の構造'!L$53), NA())</f>
        <v>540</v>
      </c>
      <c r="M67" s="137" t="e">
        <f>NA()</f>
        <v>#N/A</v>
      </c>
      <c r="N67" s="137" t="e">
        <f>NA()</f>
        <v>#N/A</v>
      </c>
      <c r="O67" s="137">
        <f>IF(ISNUMBER('将来負担比率（分子）の構造'!M$53), IF('将来負担比率（分子）の構造'!M$53 &lt; 0, 0, '将来負担比率（分子）の構造'!M$53), NA())</f>
        <v>370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196698</v>
      </c>
      <c r="S5" s="671"/>
      <c r="T5" s="671"/>
      <c r="U5" s="671"/>
      <c r="V5" s="671"/>
      <c r="W5" s="671"/>
      <c r="X5" s="671"/>
      <c r="Y5" s="718"/>
      <c r="Z5" s="731">
        <v>6.5</v>
      </c>
      <c r="AA5" s="731"/>
      <c r="AB5" s="731"/>
      <c r="AC5" s="731"/>
      <c r="AD5" s="732">
        <v>196698</v>
      </c>
      <c r="AE5" s="732"/>
      <c r="AF5" s="732"/>
      <c r="AG5" s="732"/>
      <c r="AH5" s="732"/>
      <c r="AI5" s="732"/>
      <c r="AJ5" s="732"/>
      <c r="AK5" s="732"/>
      <c r="AL5" s="719">
        <v>10.4</v>
      </c>
      <c r="AM5" s="688"/>
      <c r="AN5" s="688"/>
      <c r="AO5" s="720"/>
      <c r="AP5" s="707" t="s">
        <v>211</v>
      </c>
      <c r="AQ5" s="708"/>
      <c r="AR5" s="708"/>
      <c r="AS5" s="708"/>
      <c r="AT5" s="708"/>
      <c r="AU5" s="708"/>
      <c r="AV5" s="708"/>
      <c r="AW5" s="708"/>
      <c r="AX5" s="708"/>
      <c r="AY5" s="708"/>
      <c r="AZ5" s="708"/>
      <c r="BA5" s="708"/>
      <c r="BB5" s="708"/>
      <c r="BC5" s="708"/>
      <c r="BD5" s="708"/>
      <c r="BE5" s="708"/>
      <c r="BF5" s="709"/>
      <c r="BG5" s="620">
        <v>196698</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43568</v>
      </c>
      <c r="S6" s="621"/>
      <c r="T6" s="621"/>
      <c r="U6" s="621"/>
      <c r="V6" s="621"/>
      <c r="W6" s="621"/>
      <c r="X6" s="621"/>
      <c r="Y6" s="622"/>
      <c r="Z6" s="673">
        <v>1.4</v>
      </c>
      <c r="AA6" s="673"/>
      <c r="AB6" s="673"/>
      <c r="AC6" s="673"/>
      <c r="AD6" s="674">
        <v>43568</v>
      </c>
      <c r="AE6" s="674"/>
      <c r="AF6" s="674"/>
      <c r="AG6" s="674"/>
      <c r="AH6" s="674"/>
      <c r="AI6" s="674"/>
      <c r="AJ6" s="674"/>
      <c r="AK6" s="674"/>
      <c r="AL6" s="643">
        <v>2.2999999999999998</v>
      </c>
      <c r="AM6" s="675"/>
      <c r="AN6" s="675"/>
      <c r="AO6" s="676"/>
      <c r="AP6" s="617" t="s">
        <v>217</v>
      </c>
      <c r="AQ6" s="618"/>
      <c r="AR6" s="618"/>
      <c r="AS6" s="618"/>
      <c r="AT6" s="618"/>
      <c r="AU6" s="618"/>
      <c r="AV6" s="618"/>
      <c r="AW6" s="618"/>
      <c r="AX6" s="618"/>
      <c r="AY6" s="618"/>
      <c r="AZ6" s="618"/>
      <c r="BA6" s="618"/>
      <c r="BB6" s="618"/>
      <c r="BC6" s="618"/>
      <c r="BD6" s="618"/>
      <c r="BE6" s="618"/>
      <c r="BF6" s="619"/>
      <c r="BG6" s="620">
        <v>196698</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51255</v>
      </c>
      <c r="CS6" s="621"/>
      <c r="CT6" s="621"/>
      <c r="CU6" s="621"/>
      <c r="CV6" s="621"/>
      <c r="CW6" s="621"/>
      <c r="CX6" s="621"/>
      <c r="CY6" s="622"/>
      <c r="CZ6" s="673">
        <v>1.8</v>
      </c>
      <c r="DA6" s="673"/>
      <c r="DB6" s="673"/>
      <c r="DC6" s="673"/>
      <c r="DD6" s="626" t="s">
        <v>212</v>
      </c>
      <c r="DE6" s="621"/>
      <c r="DF6" s="621"/>
      <c r="DG6" s="621"/>
      <c r="DH6" s="621"/>
      <c r="DI6" s="621"/>
      <c r="DJ6" s="621"/>
      <c r="DK6" s="621"/>
      <c r="DL6" s="621"/>
      <c r="DM6" s="621"/>
      <c r="DN6" s="621"/>
      <c r="DO6" s="621"/>
      <c r="DP6" s="622"/>
      <c r="DQ6" s="626">
        <v>51255</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185</v>
      </c>
      <c r="S7" s="621"/>
      <c r="T7" s="621"/>
      <c r="U7" s="621"/>
      <c r="V7" s="621"/>
      <c r="W7" s="621"/>
      <c r="X7" s="621"/>
      <c r="Y7" s="622"/>
      <c r="Z7" s="673">
        <v>0</v>
      </c>
      <c r="AA7" s="673"/>
      <c r="AB7" s="673"/>
      <c r="AC7" s="673"/>
      <c r="AD7" s="674">
        <v>185</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73530</v>
      </c>
      <c r="BH7" s="621"/>
      <c r="BI7" s="621"/>
      <c r="BJ7" s="621"/>
      <c r="BK7" s="621"/>
      <c r="BL7" s="621"/>
      <c r="BM7" s="621"/>
      <c r="BN7" s="622"/>
      <c r="BO7" s="673">
        <v>37.4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576657</v>
      </c>
      <c r="CS7" s="621"/>
      <c r="CT7" s="621"/>
      <c r="CU7" s="621"/>
      <c r="CV7" s="621"/>
      <c r="CW7" s="621"/>
      <c r="CX7" s="621"/>
      <c r="CY7" s="622"/>
      <c r="CZ7" s="673">
        <v>20.5</v>
      </c>
      <c r="DA7" s="673"/>
      <c r="DB7" s="673"/>
      <c r="DC7" s="673"/>
      <c r="DD7" s="626">
        <v>48976</v>
      </c>
      <c r="DE7" s="621"/>
      <c r="DF7" s="621"/>
      <c r="DG7" s="621"/>
      <c r="DH7" s="621"/>
      <c r="DI7" s="621"/>
      <c r="DJ7" s="621"/>
      <c r="DK7" s="621"/>
      <c r="DL7" s="621"/>
      <c r="DM7" s="621"/>
      <c r="DN7" s="621"/>
      <c r="DO7" s="621"/>
      <c r="DP7" s="622"/>
      <c r="DQ7" s="626">
        <v>482477</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234</v>
      </c>
      <c r="S8" s="621"/>
      <c r="T8" s="621"/>
      <c r="U8" s="621"/>
      <c r="V8" s="621"/>
      <c r="W8" s="621"/>
      <c r="X8" s="621"/>
      <c r="Y8" s="622"/>
      <c r="Z8" s="673">
        <v>0</v>
      </c>
      <c r="AA8" s="673"/>
      <c r="AB8" s="673"/>
      <c r="AC8" s="673"/>
      <c r="AD8" s="674">
        <v>234</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3798</v>
      </c>
      <c r="BH8" s="621"/>
      <c r="BI8" s="621"/>
      <c r="BJ8" s="621"/>
      <c r="BK8" s="621"/>
      <c r="BL8" s="621"/>
      <c r="BM8" s="621"/>
      <c r="BN8" s="622"/>
      <c r="BO8" s="673">
        <v>1.9</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564923</v>
      </c>
      <c r="CS8" s="621"/>
      <c r="CT8" s="621"/>
      <c r="CU8" s="621"/>
      <c r="CV8" s="621"/>
      <c r="CW8" s="621"/>
      <c r="CX8" s="621"/>
      <c r="CY8" s="622"/>
      <c r="CZ8" s="673">
        <v>20.100000000000001</v>
      </c>
      <c r="DA8" s="673"/>
      <c r="DB8" s="673"/>
      <c r="DC8" s="673"/>
      <c r="DD8" s="626">
        <v>6393</v>
      </c>
      <c r="DE8" s="621"/>
      <c r="DF8" s="621"/>
      <c r="DG8" s="621"/>
      <c r="DH8" s="621"/>
      <c r="DI8" s="621"/>
      <c r="DJ8" s="621"/>
      <c r="DK8" s="621"/>
      <c r="DL8" s="621"/>
      <c r="DM8" s="621"/>
      <c r="DN8" s="621"/>
      <c r="DO8" s="621"/>
      <c r="DP8" s="622"/>
      <c r="DQ8" s="626">
        <v>368962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120</v>
      </c>
      <c r="S9" s="621"/>
      <c r="T9" s="621"/>
      <c r="U9" s="621"/>
      <c r="V9" s="621"/>
      <c r="W9" s="621"/>
      <c r="X9" s="621"/>
      <c r="Y9" s="622"/>
      <c r="Z9" s="673">
        <v>0</v>
      </c>
      <c r="AA9" s="673"/>
      <c r="AB9" s="673"/>
      <c r="AC9" s="673"/>
      <c r="AD9" s="674">
        <v>120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62475</v>
      </c>
      <c r="BH9" s="621"/>
      <c r="BI9" s="621"/>
      <c r="BJ9" s="621"/>
      <c r="BK9" s="621"/>
      <c r="BL9" s="621"/>
      <c r="BM9" s="621"/>
      <c r="BN9" s="622"/>
      <c r="BO9" s="673">
        <v>31.8</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46148</v>
      </c>
      <c r="CS9" s="621"/>
      <c r="CT9" s="621"/>
      <c r="CU9" s="621"/>
      <c r="CV9" s="621"/>
      <c r="CW9" s="621"/>
      <c r="CX9" s="621"/>
      <c r="CY9" s="622"/>
      <c r="CZ9" s="673">
        <v>1.6</v>
      </c>
      <c r="DA9" s="673"/>
      <c r="DB9" s="673"/>
      <c r="DC9" s="673"/>
      <c r="DD9" s="626">
        <v>2516</v>
      </c>
      <c r="DE9" s="621"/>
      <c r="DF9" s="621"/>
      <c r="DG9" s="621"/>
      <c r="DH9" s="621"/>
      <c r="DI9" s="621"/>
      <c r="DJ9" s="621"/>
      <c r="DK9" s="621"/>
      <c r="DL9" s="621"/>
      <c r="DM9" s="621"/>
      <c r="DN9" s="621"/>
      <c r="DO9" s="621"/>
      <c r="DP9" s="622"/>
      <c r="DQ9" s="626">
        <v>45076</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41698</v>
      </c>
      <c r="S10" s="621"/>
      <c r="T10" s="621"/>
      <c r="U10" s="621"/>
      <c r="V10" s="621"/>
      <c r="W10" s="621"/>
      <c r="X10" s="621"/>
      <c r="Y10" s="622"/>
      <c r="Z10" s="673">
        <v>1.4</v>
      </c>
      <c r="AA10" s="673"/>
      <c r="AB10" s="673"/>
      <c r="AC10" s="673"/>
      <c r="AD10" s="674">
        <v>41698</v>
      </c>
      <c r="AE10" s="674"/>
      <c r="AF10" s="674"/>
      <c r="AG10" s="674"/>
      <c r="AH10" s="674"/>
      <c r="AI10" s="674"/>
      <c r="AJ10" s="674"/>
      <c r="AK10" s="674"/>
      <c r="AL10" s="643">
        <v>2.2000000000000002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5047</v>
      </c>
      <c r="BH10" s="621"/>
      <c r="BI10" s="621"/>
      <c r="BJ10" s="621"/>
      <c r="BK10" s="621"/>
      <c r="BL10" s="621"/>
      <c r="BM10" s="621"/>
      <c r="BN10" s="622"/>
      <c r="BO10" s="673">
        <v>2.6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2210</v>
      </c>
      <c r="BH11" s="621"/>
      <c r="BI11" s="621"/>
      <c r="BJ11" s="621"/>
      <c r="BK11" s="621"/>
      <c r="BL11" s="621"/>
      <c r="BM11" s="621"/>
      <c r="BN11" s="622"/>
      <c r="BO11" s="673">
        <v>1.1000000000000001</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363061</v>
      </c>
      <c r="CS11" s="621"/>
      <c r="CT11" s="621"/>
      <c r="CU11" s="621"/>
      <c r="CV11" s="621"/>
      <c r="CW11" s="621"/>
      <c r="CX11" s="621"/>
      <c r="CY11" s="622"/>
      <c r="CZ11" s="673">
        <v>12.9</v>
      </c>
      <c r="DA11" s="673"/>
      <c r="DB11" s="673"/>
      <c r="DC11" s="673"/>
      <c r="DD11" s="626">
        <v>131075</v>
      </c>
      <c r="DE11" s="621"/>
      <c r="DF11" s="621"/>
      <c r="DG11" s="621"/>
      <c r="DH11" s="621"/>
      <c r="DI11" s="621"/>
      <c r="DJ11" s="621"/>
      <c r="DK11" s="621"/>
      <c r="DL11" s="621"/>
      <c r="DM11" s="621"/>
      <c r="DN11" s="621"/>
      <c r="DO11" s="621"/>
      <c r="DP11" s="622"/>
      <c r="DQ11" s="626">
        <v>181245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105146</v>
      </c>
      <c r="BH12" s="621"/>
      <c r="BI12" s="621"/>
      <c r="BJ12" s="621"/>
      <c r="BK12" s="621"/>
      <c r="BL12" s="621"/>
      <c r="BM12" s="621"/>
      <c r="BN12" s="622"/>
      <c r="BO12" s="673">
        <v>53.5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178618</v>
      </c>
      <c r="CS12" s="621"/>
      <c r="CT12" s="621"/>
      <c r="CU12" s="621"/>
      <c r="CV12" s="621"/>
      <c r="CW12" s="621"/>
      <c r="CX12" s="621"/>
      <c r="CY12" s="622"/>
      <c r="CZ12" s="673">
        <v>6.4</v>
      </c>
      <c r="DA12" s="673"/>
      <c r="DB12" s="673"/>
      <c r="DC12" s="673"/>
      <c r="DD12" s="626">
        <v>18363</v>
      </c>
      <c r="DE12" s="621"/>
      <c r="DF12" s="621"/>
      <c r="DG12" s="621"/>
      <c r="DH12" s="621"/>
      <c r="DI12" s="621"/>
      <c r="DJ12" s="621"/>
      <c r="DK12" s="621"/>
      <c r="DL12" s="621"/>
      <c r="DM12" s="621"/>
      <c r="DN12" s="621"/>
      <c r="DO12" s="621"/>
      <c r="DP12" s="622"/>
      <c r="DQ12" s="626">
        <v>136867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8383</v>
      </c>
      <c r="S13" s="621"/>
      <c r="T13" s="621"/>
      <c r="U13" s="621"/>
      <c r="V13" s="621"/>
      <c r="W13" s="621"/>
      <c r="X13" s="621"/>
      <c r="Y13" s="622"/>
      <c r="Z13" s="673">
        <v>0.3</v>
      </c>
      <c r="AA13" s="673"/>
      <c r="AB13" s="673"/>
      <c r="AC13" s="673"/>
      <c r="AD13" s="674">
        <v>8383</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103458</v>
      </c>
      <c r="BH13" s="621"/>
      <c r="BI13" s="621"/>
      <c r="BJ13" s="621"/>
      <c r="BK13" s="621"/>
      <c r="BL13" s="621"/>
      <c r="BM13" s="621"/>
      <c r="BN13" s="622"/>
      <c r="BO13" s="673">
        <v>52.6</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304783</v>
      </c>
      <c r="CS13" s="621"/>
      <c r="CT13" s="621"/>
      <c r="CU13" s="621"/>
      <c r="CV13" s="621"/>
      <c r="CW13" s="621"/>
      <c r="CX13" s="621"/>
      <c r="CY13" s="622"/>
      <c r="CZ13" s="673">
        <v>10.8</v>
      </c>
      <c r="DA13" s="673"/>
      <c r="DB13" s="673"/>
      <c r="DC13" s="673"/>
      <c r="DD13" s="626">
        <v>118712</v>
      </c>
      <c r="DE13" s="621"/>
      <c r="DF13" s="621"/>
      <c r="DG13" s="621"/>
      <c r="DH13" s="621"/>
      <c r="DI13" s="621"/>
      <c r="DJ13" s="621"/>
      <c r="DK13" s="621"/>
      <c r="DL13" s="621"/>
      <c r="DM13" s="621"/>
      <c r="DN13" s="621"/>
      <c r="DO13" s="621"/>
      <c r="DP13" s="622"/>
      <c r="DQ13" s="626">
        <v>205409</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10970</v>
      </c>
      <c r="BH14" s="621"/>
      <c r="BI14" s="621"/>
      <c r="BJ14" s="621"/>
      <c r="BK14" s="621"/>
      <c r="BL14" s="621"/>
      <c r="BM14" s="621"/>
      <c r="BN14" s="622"/>
      <c r="BO14" s="673">
        <v>5.6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159548</v>
      </c>
      <c r="CS14" s="621"/>
      <c r="CT14" s="621"/>
      <c r="CU14" s="621"/>
      <c r="CV14" s="621"/>
      <c r="CW14" s="621"/>
      <c r="CX14" s="621"/>
      <c r="CY14" s="622"/>
      <c r="CZ14" s="673">
        <v>5.7</v>
      </c>
      <c r="DA14" s="673"/>
      <c r="DB14" s="673"/>
      <c r="DC14" s="673"/>
      <c r="DD14" s="626">
        <v>63648</v>
      </c>
      <c r="DE14" s="621"/>
      <c r="DF14" s="621"/>
      <c r="DG14" s="621"/>
      <c r="DH14" s="621"/>
      <c r="DI14" s="621"/>
      <c r="DJ14" s="621"/>
      <c r="DK14" s="621"/>
      <c r="DL14" s="621"/>
      <c r="DM14" s="621"/>
      <c r="DN14" s="621"/>
      <c r="DO14" s="621"/>
      <c r="DP14" s="622"/>
      <c r="DQ14" s="626">
        <v>98391</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187</v>
      </c>
      <c r="S15" s="621"/>
      <c r="T15" s="621"/>
      <c r="U15" s="621"/>
      <c r="V15" s="621"/>
      <c r="W15" s="621"/>
      <c r="X15" s="621"/>
      <c r="Y15" s="622"/>
      <c r="Z15" s="673">
        <v>0</v>
      </c>
      <c r="AA15" s="673"/>
      <c r="AB15" s="673"/>
      <c r="AC15" s="673"/>
      <c r="AD15" s="674">
        <v>187</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7052</v>
      </c>
      <c r="BH15" s="621"/>
      <c r="BI15" s="621"/>
      <c r="BJ15" s="621"/>
      <c r="BK15" s="621"/>
      <c r="BL15" s="621"/>
      <c r="BM15" s="621"/>
      <c r="BN15" s="622"/>
      <c r="BO15" s="673">
        <v>3.6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201752</v>
      </c>
      <c r="CS15" s="621"/>
      <c r="CT15" s="621"/>
      <c r="CU15" s="621"/>
      <c r="CV15" s="621"/>
      <c r="CW15" s="621"/>
      <c r="CX15" s="621"/>
      <c r="CY15" s="622"/>
      <c r="CZ15" s="673">
        <v>7.2</v>
      </c>
      <c r="DA15" s="673"/>
      <c r="DB15" s="673"/>
      <c r="DC15" s="673"/>
      <c r="DD15" s="626">
        <v>12030</v>
      </c>
      <c r="DE15" s="621"/>
      <c r="DF15" s="621"/>
      <c r="DG15" s="621"/>
      <c r="DH15" s="621"/>
      <c r="DI15" s="621"/>
      <c r="DJ15" s="621"/>
      <c r="DK15" s="621"/>
      <c r="DL15" s="621"/>
      <c r="DM15" s="621"/>
      <c r="DN15" s="621"/>
      <c r="DO15" s="621"/>
      <c r="DP15" s="622"/>
      <c r="DQ15" s="626">
        <v>183349</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1736272</v>
      </c>
      <c r="S16" s="621"/>
      <c r="T16" s="621"/>
      <c r="U16" s="621"/>
      <c r="V16" s="621"/>
      <c r="W16" s="621"/>
      <c r="X16" s="621"/>
      <c r="Y16" s="622"/>
      <c r="Z16" s="673">
        <v>57.6</v>
      </c>
      <c r="AA16" s="673"/>
      <c r="AB16" s="673"/>
      <c r="AC16" s="673"/>
      <c r="AD16" s="674">
        <v>1595764</v>
      </c>
      <c r="AE16" s="674"/>
      <c r="AF16" s="674"/>
      <c r="AG16" s="674"/>
      <c r="AH16" s="674"/>
      <c r="AI16" s="674"/>
      <c r="AJ16" s="674"/>
      <c r="AK16" s="674"/>
      <c r="AL16" s="643">
        <v>84.5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42280</v>
      </c>
      <c r="CS16" s="621"/>
      <c r="CT16" s="621"/>
      <c r="CU16" s="621"/>
      <c r="CV16" s="621"/>
      <c r="CW16" s="621"/>
      <c r="CX16" s="621"/>
      <c r="CY16" s="622"/>
      <c r="CZ16" s="673">
        <v>1.5</v>
      </c>
      <c r="DA16" s="673"/>
      <c r="DB16" s="673"/>
      <c r="DC16" s="673"/>
      <c r="DD16" s="626" t="s">
        <v>113</v>
      </c>
      <c r="DE16" s="621"/>
      <c r="DF16" s="621"/>
      <c r="DG16" s="621"/>
      <c r="DH16" s="621"/>
      <c r="DI16" s="621"/>
      <c r="DJ16" s="621"/>
      <c r="DK16" s="621"/>
      <c r="DL16" s="621"/>
      <c r="DM16" s="621"/>
      <c r="DN16" s="621"/>
      <c r="DO16" s="621"/>
      <c r="DP16" s="622"/>
      <c r="DQ16" s="626">
        <v>42280</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1595764</v>
      </c>
      <c r="S17" s="621"/>
      <c r="T17" s="621"/>
      <c r="U17" s="621"/>
      <c r="V17" s="621"/>
      <c r="W17" s="621"/>
      <c r="X17" s="621"/>
      <c r="Y17" s="622"/>
      <c r="Z17" s="673">
        <v>52.9</v>
      </c>
      <c r="AA17" s="673"/>
      <c r="AB17" s="673"/>
      <c r="AC17" s="673"/>
      <c r="AD17" s="674">
        <v>1595764</v>
      </c>
      <c r="AE17" s="674"/>
      <c r="AF17" s="674"/>
      <c r="AG17" s="674"/>
      <c r="AH17" s="674"/>
      <c r="AI17" s="674"/>
      <c r="AJ17" s="674"/>
      <c r="AK17" s="674"/>
      <c r="AL17" s="643">
        <v>84.5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323630</v>
      </c>
      <c r="CS17" s="621"/>
      <c r="CT17" s="621"/>
      <c r="CU17" s="621"/>
      <c r="CV17" s="621"/>
      <c r="CW17" s="621"/>
      <c r="CX17" s="621"/>
      <c r="CY17" s="622"/>
      <c r="CZ17" s="673">
        <v>11.5</v>
      </c>
      <c r="DA17" s="673"/>
      <c r="DB17" s="673"/>
      <c r="DC17" s="673"/>
      <c r="DD17" s="626" t="s">
        <v>113</v>
      </c>
      <c r="DE17" s="621"/>
      <c r="DF17" s="621"/>
      <c r="DG17" s="621"/>
      <c r="DH17" s="621"/>
      <c r="DI17" s="621"/>
      <c r="DJ17" s="621"/>
      <c r="DK17" s="621"/>
      <c r="DL17" s="621"/>
      <c r="DM17" s="621"/>
      <c r="DN17" s="621"/>
      <c r="DO17" s="621"/>
      <c r="DP17" s="622"/>
      <c r="DQ17" s="626">
        <v>323630</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140508</v>
      </c>
      <c r="S18" s="621"/>
      <c r="T18" s="621"/>
      <c r="U18" s="621"/>
      <c r="V18" s="621"/>
      <c r="W18" s="621"/>
      <c r="X18" s="621"/>
      <c r="Y18" s="622"/>
      <c r="Z18" s="673">
        <v>4.7</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2027345</v>
      </c>
      <c r="S20" s="621"/>
      <c r="T20" s="621"/>
      <c r="U20" s="621"/>
      <c r="V20" s="621"/>
      <c r="W20" s="621"/>
      <c r="X20" s="621"/>
      <c r="Y20" s="622"/>
      <c r="Z20" s="673">
        <v>67.2</v>
      </c>
      <c r="AA20" s="673"/>
      <c r="AB20" s="673"/>
      <c r="AC20" s="673"/>
      <c r="AD20" s="674">
        <v>1886837</v>
      </c>
      <c r="AE20" s="674"/>
      <c r="AF20" s="674"/>
      <c r="AG20" s="674"/>
      <c r="AH20" s="674"/>
      <c r="AI20" s="674"/>
      <c r="AJ20" s="674"/>
      <c r="AK20" s="674"/>
      <c r="AL20" s="643">
        <v>100</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2812655</v>
      </c>
      <c r="CS20" s="621"/>
      <c r="CT20" s="621"/>
      <c r="CU20" s="621"/>
      <c r="CV20" s="621"/>
      <c r="CW20" s="621"/>
      <c r="CX20" s="621"/>
      <c r="CY20" s="622"/>
      <c r="CZ20" s="673">
        <v>100</v>
      </c>
      <c r="DA20" s="673"/>
      <c r="DB20" s="673"/>
      <c r="DC20" s="673"/>
      <c r="DD20" s="626">
        <v>401713</v>
      </c>
      <c r="DE20" s="621"/>
      <c r="DF20" s="621"/>
      <c r="DG20" s="621"/>
      <c r="DH20" s="621"/>
      <c r="DI20" s="621"/>
      <c r="DJ20" s="621"/>
      <c r="DK20" s="621"/>
      <c r="DL20" s="621"/>
      <c r="DM20" s="621"/>
      <c r="DN20" s="621"/>
      <c r="DO20" s="621"/>
      <c r="DP20" s="622"/>
      <c r="DQ20" s="626">
        <v>2118941</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653</v>
      </c>
      <c r="S21" s="621"/>
      <c r="T21" s="621"/>
      <c r="U21" s="621"/>
      <c r="V21" s="621"/>
      <c r="W21" s="621"/>
      <c r="X21" s="621"/>
      <c r="Y21" s="622"/>
      <c r="Z21" s="673">
        <v>0</v>
      </c>
      <c r="AA21" s="673"/>
      <c r="AB21" s="673"/>
      <c r="AC21" s="673"/>
      <c r="AD21" s="674">
        <v>653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1086</v>
      </c>
      <c r="S22" s="621"/>
      <c r="T22" s="621"/>
      <c r="U22" s="621"/>
      <c r="V22" s="621"/>
      <c r="W22" s="621"/>
      <c r="X22" s="621"/>
      <c r="Y22" s="622"/>
      <c r="Z22" s="673">
        <v>0</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33333</v>
      </c>
      <c r="S23" s="621"/>
      <c r="T23" s="621"/>
      <c r="U23" s="621"/>
      <c r="V23" s="621"/>
      <c r="W23" s="621"/>
      <c r="X23" s="621"/>
      <c r="Y23" s="622"/>
      <c r="Z23" s="673">
        <v>1.1000000000000001</v>
      </c>
      <c r="AA23" s="673"/>
      <c r="AB23" s="673"/>
      <c r="AC23" s="673"/>
      <c r="AD23" s="674" t="s">
        <v>113</v>
      </c>
      <c r="AE23" s="674"/>
      <c r="AF23" s="674"/>
      <c r="AG23" s="674"/>
      <c r="AH23" s="674"/>
      <c r="AI23" s="674"/>
      <c r="AJ23" s="674"/>
      <c r="AK23" s="674"/>
      <c r="AL23" s="643" t="s">
        <v>113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2731</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1024158</v>
      </c>
      <c r="CS24" s="671"/>
      <c r="CT24" s="671"/>
      <c r="CU24" s="671"/>
      <c r="CV24" s="671"/>
      <c r="CW24" s="671"/>
      <c r="CX24" s="671"/>
      <c r="CY24" s="718"/>
      <c r="CZ24" s="722">
        <v>36.4</v>
      </c>
      <c r="DA24" s="723"/>
      <c r="DB24" s="723"/>
      <c r="DC24" s="724"/>
      <c r="DD24" s="717">
        <v>864156</v>
      </c>
      <c r="DE24" s="671"/>
      <c r="DF24" s="671"/>
      <c r="DG24" s="671"/>
      <c r="DH24" s="671"/>
      <c r="DI24" s="671"/>
      <c r="DJ24" s="671"/>
      <c r="DK24" s="718"/>
      <c r="DL24" s="717">
        <v>863265</v>
      </c>
      <c r="DM24" s="671"/>
      <c r="DN24" s="671"/>
      <c r="DO24" s="671"/>
      <c r="DP24" s="671"/>
      <c r="DQ24" s="671"/>
      <c r="DR24" s="671"/>
      <c r="DS24" s="671"/>
      <c r="DT24" s="671"/>
      <c r="DU24" s="671"/>
      <c r="DV24" s="718"/>
      <c r="DW24" s="719">
        <v>44.1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179909</v>
      </c>
      <c r="S25" s="621"/>
      <c r="T25" s="621"/>
      <c r="U25" s="621"/>
      <c r="V25" s="621"/>
      <c r="W25" s="621"/>
      <c r="X25" s="621"/>
      <c r="Y25" s="622"/>
      <c r="Z25" s="673">
        <v>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498772</v>
      </c>
      <c r="CS25" s="639"/>
      <c r="CT25" s="639"/>
      <c r="CU25" s="639"/>
      <c r="CV25" s="639"/>
      <c r="CW25" s="639"/>
      <c r="CX25" s="639"/>
      <c r="CY25" s="640"/>
      <c r="CZ25" s="623">
        <v>17.7</v>
      </c>
      <c r="DA25" s="641"/>
      <c r="DB25" s="641"/>
      <c r="DC25" s="642"/>
      <c r="DD25" s="626">
        <v>486886</v>
      </c>
      <c r="DE25" s="639"/>
      <c r="DF25" s="639"/>
      <c r="DG25" s="639"/>
      <c r="DH25" s="639"/>
      <c r="DI25" s="639"/>
      <c r="DJ25" s="639"/>
      <c r="DK25" s="640"/>
      <c r="DL25" s="626">
        <v>486780</v>
      </c>
      <c r="DM25" s="639"/>
      <c r="DN25" s="639"/>
      <c r="DO25" s="639"/>
      <c r="DP25" s="639"/>
      <c r="DQ25" s="639"/>
      <c r="DR25" s="639"/>
      <c r="DS25" s="639"/>
      <c r="DT25" s="639"/>
      <c r="DU25" s="639"/>
      <c r="DV25" s="640"/>
      <c r="DW25" s="643">
        <v>24.8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281571</v>
      </c>
      <c r="CS26" s="621"/>
      <c r="CT26" s="621"/>
      <c r="CU26" s="621"/>
      <c r="CV26" s="621"/>
      <c r="CW26" s="621"/>
      <c r="CX26" s="621"/>
      <c r="CY26" s="622"/>
      <c r="CZ26" s="623">
        <v>10</v>
      </c>
      <c r="DA26" s="641"/>
      <c r="DB26" s="641"/>
      <c r="DC26" s="642"/>
      <c r="DD26" s="626">
        <v>275060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180617</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196698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201756</v>
      </c>
      <c r="CS27" s="639"/>
      <c r="CT27" s="639"/>
      <c r="CU27" s="639"/>
      <c r="CV27" s="639"/>
      <c r="CW27" s="639"/>
      <c r="CX27" s="639"/>
      <c r="CY27" s="640"/>
      <c r="CZ27" s="623">
        <v>7.2</v>
      </c>
      <c r="DA27" s="641"/>
      <c r="DB27" s="641"/>
      <c r="DC27" s="642"/>
      <c r="DD27" s="626">
        <v>53640</v>
      </c>
      <c r="DE27" s="639"/>
      <c r="DF27" s="639"/>
      <c r="DG27" s="639"/>
      <c r="DH27" s="639"/>
      <c r="DI27" s="639"/>
      <c r="DJ27" s="639"/>
      <c r="DK27" s="640"/>
      <c r="DL27" s="626">
        <v>52855</v>
      </c>
      <c r="DM27" s="639"/>
      <c r="DN27" s="639"/>
      <c r="DO27" s="639"/>
      <c r="DP27" s="639"/>
      <c r="DQ27" s="639"/>
      <c r="DR27" s="639"/>
      <c r="DS27" s="639"/>
      <c r="DT27" s="639"/>
      <c r="DU27" s="639"/>
      <c r="DV27" s="640"/>
      <c r="DW27" s="643">
        <v>2.7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11695</v>
      </c>
      <c r="S28" s="621"/>
      <c r="T28" s="621"/>
      <c r="U28" s="621"/>
      <c r="V28" s="621"/>
      <c r="W28" s="621"/>
      <c r="X28" s="621"/>
      <c r="Y28" s="622"/>
      <c r="Z28" s="673">
        <v>0.4</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323630</v>
      </c>
      <c r="CS28" s="621"/>
      <c r="CT28" s="621"/>
      <c r="CU28" s="621"/>
      <c r="CV28" s="621"/>
      <c r="CW28" s="621"/>
      <c r="CX28" s="621"/>
      <c r="CY28" s="622"/>
      <c r="CZ28" s="623">
        <v>11.5</v>
      </c>
      <c r="DA28" s="641"/>
      <c r="DB28" s="641"/>
      <c r="DC28" s="642"/>
      <c r="DD28" s="626">
        <v>323630</v>
      </c>
      <c r="DE28" s="621"/>
      <c r="DF28" s="621"/>
      <c r="DG28" s="621"/>
      <c r="DH28" s="621"/>
      <c r="DI28" s="621"/>
      <c r="DJ28" s="621"/>
      <c r="DK28" s="622"/>
      <c r="DL28" s="626">
        <v>323630</v>
      </c>
      <c r="DM28" s="621"/>
      <c r="DN28" s="621"/>
      <c r="DO28" s="621"/>
      <c r="DP28" s="621"/>
      <c r="DQ28" s="621"/>
      <c r="DR28" s="621"/>
      <c r="DS28" s="621"/>
      <c r="DT28" s="621"/>
      <c r="DU28" s="621"/>
      <c r="DV28" s="622"/>
      <c r="DW28" s="643">
        <v>16.5</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21290</v>
      </c>
      <c r="S29" s="621"/>
      <c r="T29" s="621"/>
      <c r="U29" s="621"/>
      <c r="V29" s="621"/>
      <c r="W29" s="621"/>
      <c r="X29" s="621"/>
      <c r="Y29" s="622"/>
      <c r="Z29" s="673">
        <v>0.7</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323338</v>
      </c>
      <c r="CS29" s="639"/>
      <c r="CT29" s="639"/>
      <c r="CU29" s="639"/>
      <c r="CV29" s="639"/>
      <c r="CW29" s="639"/>
      <c r="CX29" s="639"/>
      <c r="CY29" s="640"/>
      <c r="CZ29" s="623">
        <v>11.5</v>
      </c>
      <c r="DA29" s="641"/>
      <c r="DB29" s="641"/>
      <c r="DC29" s="642"/>
      <c r="DD29" s="626">
        <v>323338</v>
      </c>
      <c r="DE29" s="639"/>
      <c r="DF29" s="639"/>
      <c r="DG29" s="639"/>
      <c r="DH29" s="639"/>
      <c r="DI29" s="639"/>
      <c r="DJ29" s="639"/>
      <c r="DK29" s="640"/>
      <c r="DL29" s="626">
        <v>323338</v>
      </c>
      <c r="DM29" s="639"/>
      <c r="DN29" s="639"/>
      <c r="DO29" s="639"/>
      <c r="DP29" s="639"/>
      <c r="DQ29" s="639"/>
      <c r="DR29" s="639"/>
      <c r="DS29" s="639"/>
      <c r="DT29" s="639"/>
      <c r="DU29" s="639"/>
      <c r="DV29" s="640"/>
      <c r="DW29" s="643">
        <v>16.5</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189185</v>
      </c>
      <c r="S30" s="621"/>
      <c r="T30" s="621"/>
      <c r="U30" s="621"/>
      <c r="V30" s="621"/>
      <c r="W30" s="621"/>
      <c r="X30" s="621"/>
      <c r="Y30" s="622"/>
      <c r="Z30" s="673">
        <v>6.3</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95.2</v>
      </c>
      <c r="BN30" s="687"/>
      <c r="BO30" s="687"/>
      <c r="BP30" s="687"/>
      <c r="BQ30" s="689"/>
      <c r="BR30" s="686">
        <v>98.9</v>
      </c>
      <c r="BS30" s="687"/>
      <c r="BT30" s="687"/>
      <c r="BU30" s="687"/>
      <c r="BV30" s="687"/>
      <c r="BW30" s="687"/>
      <c r="BX30" s="688">
        <v>95.5</v>
      </c>
      <c r="BY30" s="687"/>
      <c r="BZ30" s="687"/>
      <c r="CA30" s="687"/>
      <c r="CB30" s="689"/>
      <c r="CD30" s="692"/>
      <c r="CE30" s="693"/>
      <c r="CF30" s="657" t="s">
        <v>294</v>
      </c>
      <c r="CG30" s="654"/>
      <c r="CH30" s="654"/>
      <c r="CI30" s="654"/>
      <c r="CJ30" s="654"/>
      <c r="CK30" s="654"/>
      <c r="CL30" s="654"/>
      <c r="CM30" s="654"/>
      <c r="CN30" s="654"/>
      <c r="CO30" s="654"/>
      <c r="CP30" s="654"/>
      <c r="CQ30" s="655"/>
      <c r="CR30" s="620">
        <v>299779</v>
      </c>
      <c r="CS30" s="621"/>
      <c r="CT30" s="621"/>
      <c r="CU30" s="621"/>
      <c r="CV30" s="621"/>
      <c r="CW30" s="621"/>
      <c r="CX30" s="621"/>
      <c r="CY30" s="622"/>
      <c r="CZ30" s="623">
        <v>10.7</v>
      </c>
      <c r="DA30" s="641"/>
      <c r="DB30" s="641"/>
      <c r="DC30" s="642"/>
      <c r="DD30" s="626">
        <v>299779</v>
      </c>
      <c r="DE30" s="621"/>
      <c r="DF30" s="621"/>
      <c r="DG30" s="621"/>
      <c r="DH30" s="621"/>
      <c r="DI30" s="621"/>
      <c r="DJ30" s="621"/>
      <c r="DK30" s="622"/>
      <c r="DL30" s="626">
        <v>299779</v>
      </c>
      <c r="DM30" s="621"/>
      <c r="DN30" s="621"/>
      <c r="DO30" s="621"/>
      <c r="DP30" s="621"/>
      <c r="DQ30" s="621"/>
      <c r="DR30" s="621"/>
      <c r="DS30" s="621"/>
      <c r="DT30" s="621"/>
      <c r="DU30" s="621"/>
      <c r="DV30" s="622"/>
      <c r="DW30" s="643">
        <v>15.3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31414</v>
      </c>
      <c r="S31" s="621"/>
      <c r="T31" s="621"/>
      <c r="U31" s="621"/>
      <c r="V31" s="621"/>
      <c r="W31" s="621"/>
      <c r="X31" s="621"/>
      <c r="Y31" s="622"/>
      <c r="Z31" s="673">
        <v>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97.1</v>
      </c>
      <c r="BN31" s="685"/>
      <c r="BO31" s="685"/>
      <c r="BP31" s="685"/>
      <c r="BQ31" s="649"/>
      <c r="BR31" s="684">
        <v>98.9</v>
      </c>
      <c r="BS31" s="639"/>
      <c r="BT31" s="639"/>
      <c r="BU31" s="639"/>
      <c r="BV31" s="639"/>
      <c r="BW31" s="639"/>
      <c r="BX31" s="675">
        <v>97</v>
      </c>
      <c r="BY31" s="685"/>
      <c r="BZ31" s="685"/>
      <c r="CA31" s="685"/>
      <c r="CB31" s="649"/>
      <c r="CD31" s="692"/>
      <c r="CE31" s="693"/>
      <c r="CF31" s="657" t="s">
        <v>298</v>
      </c>
      <c r="CG31" s="654"/>
      <c r="CH31" s="654"/>
      <c r="CI31" s="654"/>
      <c r="CJ31" s="654"/>
      <c r="CK31" s="654"/>
      <c r="CL31" s="654"/>
      <c r="CM31" s="654"/>
      <c r="CN31" s="654"/>
      <c r="CO31" s="654"/>
      <c r="CP31" s="654"/>
      <c r="CQ31" s="655"/>
      <c r="CR31" s="620">
        <v>23559</v>
      </c>
      <c r="CS31" s="639"/>
      <c r="CT31" s="639"/>
      <c r="CU31" s="639"/>
      <c r="CV31" s="639"/>
      <c r="CW31" s="639"/>
      <c r="CX31" s="639"/>
      <c r="CY31" s="640"/>
      <c r="CZ31" s="623">
        <v>0.8</v>
      </c>
      <c r="DA31" s="641"/>
      <c r="DB31" s="641"/>
      <c r="DC31" s="642"/>
      <c r="DD31" s="626">
        <v>23559</v>
      </c>
      <c r="DE31" s="639"/>
      <c r="DF31" s="639"/>
      <c r="DG31" s="639"/>
      <c r="DH31" s="639"/>
      <c r="DI31" s="639"/>
      <c r="DJ31" s="639"/>
      <c r="DK31" s="640"/>
      <c r="DL31" s="626">
        <v>23559</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79947</v>
      </c>
      <c r="S32" s="621"/>
      <c r="T32" s="621"/>
      <c r="U32" s="621"/>
      <c r="V32" s="621"/>
      <c r="W32" s="621"/>
      <c r="X32" s="621"/>
      <c r="Y32" s="622"/>
      <c r="Z32" s="673">
        <v>2.7</v>
      </c>
      <c r="AA32" s="673"/>
      <c r="AB32" s="673"/>
      <c r="AC32" s="673"/>
      <c r="AD32" s="674">
        <v>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98.8</v>
      </c>
      <c r="BH32" s="605"/>
      <c r="BI32" s="605"/>
      <c r="BJ32" s="605"/>
      <c r="BK32" s="605"/>
      <c r="BL32" s="605"/>
      <c r="BM32" s="668">
        <v>93.8</v>
      </c>
      <c r="BN32" s="605"/>
      <c r="BO32" s="605"/>
      <c r="BP32" s="605"/>
      <c r="BQ32" s="662"/>
      <c r="BR32" s="683">
        <v>98.7</v>
      </c>
      <c r="BS32" s="605"/>
      <c r="BT32" s="605"/>
      <c r="BU32" s="605"/>
      <c r="BV32" s="605"/>
      <c r="BW32" s="605"/>
      <c r="BX32" s="668">
        <v>94.5</v>
      </c>
      <c r="BY32" s="605"/>
      <c r="BZ32" s="605"/>
      <c r="CA32" s="605"/>
      <c r="CB32" s="662"/>
      <c r="CD32" s="694"/>
      <c r="CE32" s="695"/>
      <c r="CF32" s="657" t="s">
        <v>301</v>
      </c>
      <c r="CG32" s="654"/>
      <c r="CH32" s="654"/>
      <c r="CI32" s="654"/>
      <c r="CJ32" s="654"/>
      <c r="CK32" s="654"/>
      <c r="CL32" s="654"/>
      <c r="CM32" s="654"/>
      <c r="CN32" s="654"/>
      <c r="CO32" s="654"/>
      <c r="CP32" s="654"/>
      <c r="CQ32" s="655"/>
      <c r="CR32" s="620">
        <v>292</v>
      </c>
      <c r="CS32" s="621"/>
      <c r="CT32" s="621"/>
      <c r="CU32" s="621"/>
      <c r="CV32" s="621"/>
      <c r="CW32" s="621"/>
      <c r="CX32" s="621"/>
      <c r="CY32" s="622"/>
      <c r="CZ32" s="623">
        <v>0</v>
      </c>
      <c r="DA32" s="641"/>
      <c r="DB32" s="641"/>
      <c r="DC32" s="642"/>
      <c r="DD32" s="626">
        <v>292</v>
      </c>
      <c r="DE32" s="621"/>
      <c r="DF32" s="621"/>
      <c r="DG32" s="621"/>
      <c r="DH32" s="621"/>
      <c r="DI32" s="621"/>
      <c r="DJ32" s="621"/>
      <c r="DK32" s="622"/>
      <c r="DL32" s="626">
        <v>292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255500</v>
      </c>
      <c r="S33" s="621"/>
      <c r="T33" s="621"/>
      <c r="U33" s="621"/>
      <c r="V33" s="621"/>
      <c r="W33" s="621"/>
      <c r="X33" s="621"/>
      <c r="Y33" s="622"/>
      <c r="Z33" s="673">
        <v>8.5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1344504</v>
      </c>
      <c r="CS33" s="639"/>
      <c r="CT33" s="639"/>
      <c r="CU33" s="639"/>
      <c r="CV33" s="639"/>
      <c r="CW33" s="639"/>
      <c r="CX33" s="639"/>
      <c r="CY33" s="640"/>
      <c r="CZ33" s="623">
        <v>47.8</v>
      </c>
      <c r="DA33" s="641"/>
      <c r="DB33" s="641"/>
      <c r="DC33" s="642"/>
      <c r="DD33" s="626">
        <v>1095675</v>
      </c>
      <c r="DE33" s="639"/>
      <c r="DF33" s="639"/>
      <c r="DG33" s="639"/>
      <c r="DH33" s="639"/>
      <c r="DI33" s="639"/>
      <c r="DJ33" s="639"/>
      <c r="DK33" s="640"/>
      <c r="DL33" s="626">
        <v>734058</v>
      </c>
      <c r="DM33" s="639"/>
      <c r="DN33" s="639"/>
      <c r="DO33" s="639"/>
      <c r="DP33" s="639"/>
      <c r="DQ33" s="639"/>
      <c r="DR33" s="639"/>
      <c r="DS33" s="639"/>
      <c r="DT33" s="639"/>
      <c r="DU33" s="639"/>
      <c r="DV33" s="640"/>
      <c r="DW33" s="643">
        <v>37.5</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509525</v>
      </c>
      <c r="CS34" s="621"/>
      <c r="CT34" s="621"/>
      <c r="CU34" s="621"/>
      <c r="CV34" s="621"/>
      <c r="CW34" s="621"/>
      <c r="CX34" s="621"/>
      <c r="CY34" s="622"/>
      <c r="CZ34" s="623">
        <v>18.100000000000001</v>
      </c>
      <c r="DA34" s="641"/>
      <c r="DB34" s="641"/>
      <c r="DC34" s="642"/>
      <c r="DD34" s="626">
        <v>410350</v>
      </c>
      <c r="DE34" s="621"/>
      <c r="DF34" s="621"/>
      <c r="DG34" s="621"/>
      <c r="DH34" s="621"/>
      <c r="DI34" s="621"/>
      <c r="DJ34" s="621"/>
      <c r="DK34" s="622"/>
      <c r="DL34" s="626">
        <v>316951</v>
      </c>
      <c r="DM34" s="621"/>
      <c r="DN34" s="621"/>
      <c r="DO34" s="621"/>
      <c r="DP34" s="621"/>
      <c r="DQ34" s="621"/>
      <c r="DR34" s="621"/>
      <c r="DS34" s="621"/>
      <c r="DT34" s="621"/>
      <c r="DU34" s="621"/>
      <c r="DV34" s="622"/>
      <c r="DW34" s="643">
        <v>16.2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71900</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373947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25816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64872</v>
      </c>
      <c r="CS35" s="639"/>
      <c r="CT35" s="639"/>
      <c r="CU35" s="639"/>
      <c r="CV35" s="639"/>
      <c r="CW35" s="639"/>
      <c r="CX35" s="639"/>
      <c r="CY35" s="640"/>
      <c r="CZ35" s="623">
        <v>2.2999999999999998</v>
      </c>
      <c r="DA35" s="641"/>
      <c r="DB35" s="641"/>
      <c r="DC35" s="642"/>
      <c r="DD35" s="626">
        <v>59791</v>
      </c>
      <c r="DE35" s="639"/>
      <c r="DF35" s="639"/>
      <c r="DG35" s="639"/>
      <c r="DH35" s="639"/>
      <c r="DI35" s="639"/>
      <c r="DJ35" s="639"/>
      <c r="DK35" s="640"/>
      <c r="DL35" s="626">
        <v>58033</v>
      </c>
      <c r="DM35" s="639"/>
      <c r="DN35" s="639"/>
      <c r="DO35" s="639"/>
      <c r="DP35" s="639"/>
      <c r="DQ35" s="639"/>
      <c r="DR35" s="639"/>
      <c r="DS35" s="639"/>
      <c r="DT35" s="639"/>
      <c r="DU35" s="639"/>
      <c r="DV35" s="640"/>
      <c r="DW35" s="643">
        <v>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3014705</v>
      </c>
      <c r="S36" s="661"/>
      <c r="T36" s="661"/>
      <c r="U36" s="661"/>
      <c r="V36" s="661"/>
      <c r="W36" s="661"/>
      <c r="X36" s="661"/>
      <c r="Y36" s="664"/>
      <c r="Z36" s="665">
        <v>100</v>
      </c>
      <c r="AA36" s="665"/>
      <c r="AB36" s="665"/>
      <c r="AC36" s="665"/>
      <c r="AD36" s="666">
        <v>1887498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130500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17303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304832</v>
      </c>
      <c r="CS36" s="621"/>
      <c r="CT36" s="621"/>
      <c r="CU36" s="621"/>
      <c r="CV36" s="621"/>
      <c r="CW36" s="621"/>
      <c r="CX36" s="621"/>
      <c r="CY36" s="622"/>
      <c r="CZ36" s="623">
        <v>10.8</v>
      </c>
      <c r="DA36" s="641"/>
      <c r="DB36" s="641"/>
      <c r="DC36" s="642"/>
      <c r="DD36" s="626">
        <v>221322</v>
      </c>
      <c r="DE36" s="621"/>
      <c r="DF36" s="621"/>
      <c r="DG36" s="621"/>
      <c r="DH36" s="621"/>
      <c r="DI36" s="621"/>
      <c r="DJ36" s="621"/>
      <c r="DK36" s="622"/>
      <c r="DL36" s="626">
        <v>182932</v>
      </c>
      <c r="DM36" s="621"/>
      <c r="DN36" s="621"/>
      <c r="DO36" s="621"/>
      <c r="DP36" s="621"/>
      <c r="DQ36" s="621"/>
      <c r="DR36" s="621"/>
      <c r="DS36" s="621"/>
      <c r="DT36" s="621"/>
      <c r="DU36" s="621"/>
      <c r="DV36" s="622"/>
      <c r="DW36" s="643">
        <v>9.3000000000000007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9500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466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99080</v>
      </c>
      <c r="CS37" s="639"/>
      <c r="CT37" s="639"/>
      <c r="CU37" s="639"/>
      <c r="CV37" s="639"/>
      <c r="CW37" s="639"/>
      <c r="CX37" s="639"/>
      <c r="CY37" s="640"/>
      <c r="CZ37" s="623">
        <v>3.5</v>
      </c>
      <c r="DA37" s="641"/>
      <c r="DB37" s="641"/>
      <c r="DC37" s="642"/>
      <c r="DD37" s="626">
        <v>99080</v>
      </c>
      <c r="DE37" s="639"/>
      <c r="DF37" s="639"/>
      <c r="DG37" s="639"/>
      <c r="DH37" s="639"/>
      <c r="DI37" s="639"/>
      <c r="DJ37" s="639"/>
      <c r="DK37" s="640"/>
      <c r="DL37" s="626">
        <v>99080</v>
      </c>
      <c r="DM37" s="639"/>
      <c r="DN37" s="639"/>
      <c r="DO37" s="639"/>
      <c r="DP37" s="639"/>
      <c r="DQ37" s="639"/>
      <c r="DR37" s="639"/>
      <c r="DS37" s="639"/>
      <c r="DT37" s="639"/>
      <c r="DU37" s="639"/>
      <c r="DV37" s="640"/>
      <c r="DW37" s="643">
        <v>5.0999999999999996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811</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373947</v>
      </c>
      <c r="CS38" s="621"/>
      <c r="CT38" s="621"/>
      <c r="CU38" s="621"/>
      <c r="CV38" s="621"/>
      <c r="CW38" s="621"/>
      <c r="CX38" s="621"/>
      <c r="CY38" s="622"/>
      <c r="CZ38" s="623">
        <v>13.3</v>
      </c>
      <c r="DA38" s="641"/>
      <c r="DB38" s="641"/>
      <c r="DC38" s="642"/>
      <c r="DD38" s="626">
        <v>344994</v>
      </c>
      <c r="DE38" s="621"/>
      <c r="DF38" s="621"/>
      <c r="DG38" s="621"/>
      <c r="DH38" s="621"/>
      <c r="DI38" s="621"/>
      <c r="DJ38" s="621"/>
      <c r="DK38" s="622"/>
      <c r="DL38" s="626">
        <v>176142</v>
      </c>
      <c r="DM38" s="621"/>
      <c r="DN38" s="621"/>
      <c r="DO38" s="621"/>
      <c r="DP38" s="621"/>
      <c r="DQ38" s="621"/>
      <c r="DR38" s="621"/>
      <c r="DS38" s="621"/>
      <c r="DT38" s="621"/>
      <c r="DU38" s="621"/>
      <c r="DV38" s="622"/>
      <c r="DW38" s="643">
        <v>9</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65648</v>
      </c>
      <c r="CS39" s="639"/>
      <c r="CT39" s="639"/>
      <c r="CU39" s="639"/>
      <c r="CV39" s="639"/>
      <c r="CW39" s="639"/>
      <c r="CX39" s="639"/>
      <c r="CY39" s="640"/>
      <c r="CZ39" s="623">
        <v>2.2999999999999998</v>
      </c>
      <c r="DA39" s="641"/>
      <c r="DB39" s="641"/>
      <c r="DC39" s="642"/>
      <c r="DD39" s="626">
        <v>44218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79392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25680</v>
      </c>
      <c r="CS40" s="621"/>
      <c r="CT40" s="621"/>
      <c r="CU40" s="621"/>
      <c r="CV40" s="621"/>
      <c r="CW40" s="621"/>
      <c r="CX40" s="621"/>
      <c r="CY40" s="622"/>
      <c r="CZ40" s="623">
        <v>0.9</v>
      </c>
      <c r="DA40" s="641"/>
      <c r="DB40" s="641"/>
      <c r="DC40" s="642"/>
      <c r="DD40" s="626">
        <v>15000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154555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247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443993</v>
      </c>
      <c r="CS42" s="621"/>
      <c r="CT42" s="621"/>
      <c r="CU42" s="621"/>
      <c r="CV42" s="621"/>
      <c r="CW42" s="621"/>
      <c r="CX42" s="621"/>
      <c r="CY42" s="622"/>
      <c r="CZ42" s="623">
        <v>15.8</v>
      </c>
      <c r="DA42" s="624"/>
      <c r="DB42" s="624"/>
      <c r="DC42" s="625"/>
      <c r="DD42" s="626">
        <v>159110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6153</v>
      </c>
      <c r="CS43" s="639"/>
      <c r="CT43" s="639"/>
      <c r="CU43" s="639"/>
      <c r="CV43" s="639"/>
      <c r="CW43" s="639"/>
      <c r="CX43" s="639"/>
      <c r="CY43" s="640"/>
      <c r="CZ43" s="623">
        <v>0.2</v>
      </c>
      <c r="DA43" s="641"/>
      <c r="DB43" s="641"/>
      <c r="DC43" s="642"/>
      <c r="DD43" s="626">
        <v>6153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401713</v>
      </c>
      <c r="CS44" s="621"/>
      <c r="CT44" s="621"/>
      <c r="CU44" s="621"/>
      <c r="CV44" s="621"/>
      <c r="CW44" s="621"/>
      <c r="CX44" s="621"/>
      <c r="CY44" s="622"/>
      <c r="CZ44" s="623">
        <v>14.3</v>
      </c>
      <c r="DA44" s="624"/>
      <c r="DB44" s="624"/>
      <c r="DC44" s="625"/>
      <c r="DD44" s="626">
        <v>116830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117922</v>
      </c>
      <c r="CS45" s="639"/>
      <c r="CT45" s="639"/>
      <c r="CU45" s="639"/>
      <c r="CV45" s="639"/>
      <c r="CW45" s="639"/>
      <c r="CX45" s="639"/>
      <c r="CY45" s="640"/>
      <c r="CZ45" s="623">
        <v>4.2</v>
      </c>
      <c r="DA45" s="641"/>
      <c r="DB45" s="641"/>
      <c r="DC45" s="642"/>
      <c r="DD45" s="626">
        <v>8955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273324</v>
      </c>
      <c r="CS46" s="621"/>
      <c r="CT46" s="621"/>
      <c r="CU46" s="621"/>
      <c r="CV46" s="621"/>
      <c r="CW46" s="621"/>
      <c r="CX46" s="621"/>
      <c r="CY46" s="622"/>
      <c r="CZ46" s="623">
        <v>9.6999999999999993</v>
      </c>
      <c r="DA46" s="624"/>
      <c r="DB46" s="624"/>
      <c r="DC46" s="625"/>
      <c r="DD46" s="626">
        <v>107808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42280</v>
      </c>
      <c r="CS47" s="639"/>
      <c r="CT47" s="639"/>
      <c r="CU47" s="639"/>
      <c r="CV47" s="639"/>
      <c r="CW47" s="639"/>
      <c r="CX47" s="639"/>
      <c r="CY47" s="640"/>
      <c r="CZ47" s="623">
        <v>1.5</v>
      </c>
      <c r="DA47" s="641"/>
      <c r="DB47" s="641"/>
      <c r="DC47" s="642"/>
      <c r="DD47" s="626">
        <v>42280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2812655</v>
      </c>
      <c r="CS49" s="605"/>
      <c r="CT49" s="605"/>
      <c r="CU49" s="605"/>
      <c r="CV49" s="605"/>
      <c r="CW49" s="605"/>
      <c r="CX49" s="605"/>
      <c r="CY49" s="606"/>
      <c r="CZ49" s="607">
        <v>100</v>
      </c>
      <c r="DA49" s="608"/>
      <c r="DB49" s="608"/>
      <c r="DC49" s="609"/>
      <c r="DD49" s="610">
        <v>2118941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3015</v>
      </c>
      <c r="R7" s="1134"/>
      <c r="S7" s="1134"/>
      <c r="T7" s="1134"/>
      <c r="U7" s="1134"/>
      <c r="V7" s="1134">
        <v>2813</v>
      </c>
      <c r="W7" s="1134"/>
      <c r="X7" s="1134"/>
      <c r="Y7" s="1134"/>
      <c r="Z7" s="1134"/>
      <c r="AA7" s="1134">
        <v>202</v>
      </c>
      <c r="AB7" s="1134"/>
      <c r="AC7" s="1134"/>
      <c r="AD7" s="1134"/>
      <c r="AE7" s="1135"/>
      <c r="AF7" s="1136">
        <v>179</v>
      </c>
      <c r="AG7" s="1137"/>
      <c r="AH7" s="1137"/>
      <c r="AI7" s="1137"/>
      <c r="AJ7" s="1138"/>
      <c r="AK7" s="1120">
        <v>189</v>
      </c>
      <c r="AL7" s="1121"/>
      <c r="AM7" s="1121"/>
      <c r="AN7" s="1121"/>
      <c r="AO7" s="1121"/>
      <c r="AP7" s="1121">
        <v>2556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1</v>
      </c>
      <c r="CI7" s="1118"/>
      <c r="CJ7" s="1118"/>
      <c r="CK7" s="1118"/>
      <c r="CL7" s="1119"/>
      <c r="CM7" s="1117">
        <v>6</v>
      </c>
      <c r="CN7" s="1118"/>
      <c r="CO7" s="1118"/>
      <c r="CP7" s="1118"/>
      <c r="CQ7" s="1119"/>
      <c r="CR7" s="1117">
        <v>12</v>
      </c>
      <c r="CS7" s="1118"/>
      <c r="CT7" s="1118"/>
      <c r="CU7" s="1118"/>
      <c r="CV7" s="1119"/>
      <c r="CW7" s="1117" t="s">
        <v>552</v>
      </c>
      <c r="CX7" s="1118"/>
      <c r="CY7" s="1118"/>
      <c r="CZ7" s="1118"/>
      <c r="DA7" s="1119"/>
      <c r="DB7" s="1117">
        <v>15</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3015</v>
      </c>
      <c r="R23" s="1098"/>
      <c r="S23" s="1098"/>
      <c r="T23" s="1098"/>
      <c r="U23" s="1098"/>
      <c r="V23" s="1098">
        <v>2813</v>
      </c>
      <c r="W23" s="1098"/>
      <c r="X23" s="1098"/>
      <c r="Y23" s="1098"/>
      <c r="Z23" s="1098"/>
      <c r="AA23" s="1098">
        <v>202</v>
      </c>
      <c r="AB23" s="1098"/>
      <c r="AC23" s="1098"/>
      <c r="AD23" s="1098"/>
      <c r="AE23" s="1099"/>
      <c r="AF23" s="1100">
        <v>179</v>
      </c>
      <c r="AG23" s="1098"/>
      <c r="AH23" s="1098"/>
      <c r="AI23" s="1098"/>
      <c r="AJ23" s="1101"/>
      <c r="AK23" s="1102"/>
      <c r="AL23" s="1103"/>
      <c r="AM23" s="1103"/>
      <c r="AN23" s="1103"/>
      <c r="AO23" s="1103"/>
      <c r="AP23" s="1098">
        <v>2556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434</v>
      </c>
      <c r="R28" s="1083"/>
      <c r="S28" s="1083"/>
      <c r="T28" s="1083"/>
      <c r="U28" s="1083"/>
      <c r="V28" s="1083">
        <v>408</v>
      </c>
      <c r="W28" s="1083"/>
      <c r="X28" s="1083"/>
      <c r="Y28" s="1083"/>
      <c r="Z28" s="1083"/>
      <c r="AA28" s="1083">
        <v>26</v>
      </c>
      <c r="AB28" s="1083"/>
      <c r="AC28" s="1083"/>
      <c r="AD28" s="1083"/>
      <c r="AE28" s="1084"/>
      <c r="AF28" s="1085">
        <v>26</v>
      </c>
      <c r="AG28" s="1083"/>
      <c r="AH28" s="1083"/>
      <c r="AI28" s="1083"/>
      <c r="AJ28" s="1086"/>
      <c r="AK28" s="1087">
        <v>47</v>
      </c>
      <c r="AL28" s="1075"/>
      <c r="AM28" s="1075"/>
      <c r="AN28" s="1075"/>
      <c r="AO28" s="1075"/>
      <c r="AP28" s="1075" t="s">
        <v>550</v>
      </c>
      <c r="AQ28" s="1075"/>
      <c r="AR28" s="1075"/>
      <c r="AS28" s="1075"/>
      <c r="AT28" s="1075"/>
      <c r="AU28" s="1075" t="s">
        <v>550</v>
      </c>
      <c r="AV28" s="1075"/>
      <c r="AW28" s="1075"/>
      <c r="AX28" s="1075"/>
      <c r="AY28" s="1075"/>
      <c r="AZ28" s="1076" t="s">
        <v>550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95</v>
      </c>
      <c r="R29" s="1073"/>
      <c r="S29" s="1073"/>
      <c r="T29" s="1073"/>
      <c r="U29" s="1073"/>
      <c r="V29" s="1073">
        <v>95</v>
      </c>
      <c r="W29" s="1073"/>
      <c r="X29" s="1073"/>
      <c r="Y29" s="1073"/>
      <c r="Z29" s="1073"/>
      <c r="AA29" s="1073">
        <v>0</v>
      </c>
      <c r="AB29" s="1073"/>
      <c r="AC29" s="1073"/>
      <c r="AD29" s="1073"/>
      <c r="AE29" s="1074"/>
      <c r="AF29" s="1048" t="s">
        <v>113</v>
      </c>
      <c r="AG29" s="1049"/>
      <c r="AH29" s="1049"/>
      <c r="AI29" s="1049"/>
      <c r="AJ29" s="1050"/>
      <c r="AK29" s="1009">
        <v>32</v>
      </c>
      <c r="AL29" s="1000"/>
      <c r="AM29" s="1000"/>
      <c r="AN29" s="1000"/>
      <c r="AO29" s="1000"/>
      <c r="AP29" s="1000">
        <v>6</v>
      </c>
      <c r="AQ29" s="1000"/>
      <c r="AR29" s="1000"/>
      <c r="AS29" s="1000"/>
      <c r="AT29" s="1000"/>
      <c r="AU29" s="1000">
        <v>2</v>
      </c>
      <c r="AV29" s="1000"/>
      <c r="AW29" s="1000"/>
      <c r="AX29" s="1000"/>
      <c r="AY29" s="1000"/>
      <c r="AZ29" s="1071" t="s">
        <v>550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454</v>
      </c>
      <c r="R30" s="1073"/>
      <c r="S30" s="1073"/>
      <c r="T30" s="1073"/>
      <c r="U30" s="1073"/>
      <c r="V30" s="1073">
        <v>447</v>
      </c>
      <c r="W30" s="1073"/>
      <c r="X30" s="1073"/>
      <c r="Y30" s="1073"/>
      <c r="Z30" s="1073"/>
      <c r="AA30" s="1073">
        <v>7</v>
      </c>
      <c r="AB30" s="1073"/>
      <c r="AC30" s="1073"/>
      <c r="AD30" s="1073"/>
      <c r="AE30" s="1074"/>
      <c r="AF30" s="1048">
        <v>7</v>
      </c>
      <c r="AG30" s="1049"/>
      <c r="AH30" s="1049"/>
      <c r="AI30" s="1049"/>
      <c r="AJ30" s="1050"/>
      <c r="AK30" s="1009">
        <v>85</v>
      </c>
      <c r="AL30" s="1000"/>
      <c r="AM30" s="1000"/>
      <c r="AN30" s="1000"/>
      <c r="AO30" s="1000"/>
      <c r="AP30" s="1000">
        <v>27</v>
      </c>
      <c r="AQ30" s="1000"/>
      <c r="AR30" s="1000"/>
      <c r="AS30" s="1000"/>
      <c r="AT30" s="1000"/>
      <c r="AU30" s="1000" t="s">
        <v>549</v>
      </c>
      <c r="AV30" s="1000"/>
      <c r="AW30" s="1000"/>
      <c r="AX30" s="1000"/>
      <c r="AY30" s="1000"/>
      <c r="AZ30" s="1071" t="s">
        <v>549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69</v>
      </c>
      <c r="R31" s="1073"/>
      <c r="S31" s="1073"/>
      <c r="T31" s="1073"/>
      <c r="U31" s="1073"/>
      <c r="V31" s="1073">
        <v>69</v>
      </c>
      <c r="W31" s="1073"/>
      <c r="X31" s="1073"/>
      <c r="Y31" s="1073"/>
      <c r="Z31" s="1073"/>
      <c r="AA31" s="1073">
        <v>0</v>
      </c>
      <c r="AB31" s="1073"/>
      <c r="AC31" s="1073"/>
      <c r="AD31" s="1073"/>
      <c r="AE31" s="1074"/>
      <c r="AF31" s="1048" t="s">
        <v>113</v>
      </c>
      <c r="AG31" s="1049"/>
      <c r="AH31" s="1049"/>
      <c r="AI31" s="1049"/>
      <c r="AJ31" s="1050"/>
      <c r="AK31" s="1009">
        <v>54</v>
      </c>
      <c r="AL31" s="1000"/>
      <c r="AM31" s="1000"/>
      <c r="AN31" s="1000"/>
      <c r="AO31" s="1000"/>
      <c r="AP31" s="1000" t="s">
        <v>548</v>
      </c>
      <c r="AQ31" s="1000"/>
      <c r="AR31" s="1000"/>
      <c r="AS31" s="1000"/>
      <c r="AT31" s="1000"/>
      <c r="AU31" s="1000" t="s">
        <v>548</v>
      </c>
      <c r="AV31" s="1000"/>
      <c r="AW31" s="1000"/>
      <c r="AX31" s="1000"/>
      <c r="AY31" s="1000"/>
      <c r="AZ31" s="1071" t="s">
        <v>548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117</v>
      </c>
      <c r="R32" s="1073"/>
      <c r="S32" s="1073"/>
      <c r="T32" s="1073"/>
      <c r="U32" s="1073"/>
      <c r="V32" s="1073">
        <v>117</v>
      </c>
      <c r="W32" s="1073"/>
      <c r="X32" s="1073"/>
      <c r="Y32" s="1073"/>
      <c r="Z32" s="1073"/>
      <c r="AA32" s="1073">
        <v>0</v>
      </c>
      <c r="AB32" s="1073"/>
      <c r="AC32" s="1073"/>
      <c r="AD32" s="1073"/>
      <c r="AE32" s="1074"/>
      <c r="AF32" s="1048">
        <v>0</v>
      </c>
      <c r="AG32" s="1049"/>
      <c r="AH32" s="1049"/>
      <c r="AI32" s="1049"/>
      <c r="AJ32" s="1050"/>
      <c r="AK32" s="1009">
        <v>10</v>
      </c>
      <c r="AL32" s="1000"/>
      <c r="AM32" s="1000"/>
      <c r="AN32" s="1000"/>
      <c r="AO32" s="1000"/>
      <c r="AP32" s="1000">
        <v>208</v>
      </c>
      <c r="AQ32" s="1000"/>
      <c r="AR32" s="1000"/>
      <c r="AS32" s="1000"/>
      <c r="AT32" s="1000"/>
      <c r="AU32" s="1000">
        <v>112</v>
      </c>
      <c r="AV32" s="1000"/>
      <c r="AW32" s="1000"/>
      <c r="AX32" s="1000"/>
      <c r="AY32" s="1000"/>
      <c r="AZ32" s="1071" t="s">
        <v>551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169</v>
      </c>
      <c r="R33" s="1073"/>
      <c r="S33" s="1073"/>
      <c r="T33" s="1073"/>
      <c r="U33" s="1073"/>
      <c r="V33" s="1073">
        <v>169</v>
      </c>
      <c r="W33" s="1073"/>
      <c r="X33" s="1073"/>
      <c r="Y33" s="1073"/>
      <c r="Z33" s="1073"/>
      <c r="AA33" s="1073">
        <v>0</v>
      </c>
      <c r="AB33" s="1073"/>
      <c r="AC33" s="1073"/>
      <c r="AD33" s="1073"/>
      <c r="AE33" s="1074"/>
      <c r="AF33" s="1048">
        <v>0</v>
      </c>
      <c r="AG33" s="1049"/>
      <c r="AH33" s="1049"/>
      <c r="AI33" s="1049"/>
      <c r="AJ33" s="1050"/>
      <c r="AK33" s="1009">
        <v>104</v>
      </c>
      <c r="AL33" s="1000"/>
      <c r="AM33" s="1000"/>
      <c r="AN33" s="1000"/>
      <c r="AO33" s="1000"/>
      <c r="AP33" s="1000">
        <v>901</v>
      </c>
      <c r="AQ33" s="1000"/>
      <c r="AR33" s="1000"/>
      <c r="AS33" s="1000"/>
      <c r="AT33" s="1000"/>
      <c r="AU33" s="1000">
        <v>844</v>
      </c>
      <c r="AV33" s="1000"/>
      <c r="AW33" s="1000"/>
      <c r="AX33" s="1000"/>
      <c r="AY33" s="1000"/>
      <c r="AZ33" s="1071" t="s">
        <v>551</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28</v>
      </c>
      <c r="R34" s="1073"/>
      <c r="S34" s="1073"/>
      <c r="T34" s="1073"/>
      <c r="U34" s="1073"/>
      <c r="V34" s="1073">
        <v>28</v>
      </c>
      <c r="W34" s="1073"/>
      <c r="X34" s="1073"/>
      <c r="Y34" s="1073"/>
      <c r="Z34" s="1073"/>
      <c r="AA34" s="1073">
        <v>0</v>
      </c>
      <c r="AB34" s="1073"/>
      <c r="AC34" s="1073"/>
      <c r="AD34" s="1073"/>
      <c r="AE34" s="1074"/>
      <c r="AF34" s="1048">
        <v>0</v>
      </c>
      <c r="AG34" s="1049"/>
      <c r="AH34" s="1049"/>
      <c r="AI34" s="1049"/>
      <c r="AJ34" s="1050"/>
      <c r="AK34" s="1009">
        <v>27</v>
      </c>
      <c r="AL34" s="1000"/>
      <c r="AM34" s="1000"/>
      <c r="AN34" s="1000"/>
      <c r="AO34" s="1000"/>
      <c r="AP34" s="1000">
        <v>176</v>
      </c>
      <c r="AQ34" s="1000"/>
      <c r="AR34" s="1000"/>
      <c r="AS34" s="1000"/>
      <c r="AT34" s="1000"/>
      <c r="AU34" s="1000">
        <v>168</v>
      </c>
      <c r="AV34" s="1000"/>
      <c r="AW34" s="1000"/>
      <c r="AX34" s="1000"/>
      <c r="AY34" s="1000"/>
      <c r="AZ34" s="1071" t="s">
        <v>551</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v>
      </c>
      <c r="AG63" s="988"/>
      <c r="AH63" s="988"/>
      <c r="AI63" s="988"/>
      <c r="AJ63" s="1059"/>
      <c r="AK63" s="1060"/>
      <c r="AL63" s="992"/>
      <c r="AM63" s="992"/>
      <c r="AN63" s="992"/>
      <c r="AO63" s="992"/>
      <c r="AP63" s="988">
        <v>1318</v>
      </c>
      <c r="AQ63" s="988"/>
      <c r="AR63" s="988"/>
      <c r="AS63" s="988"/>
      <c r="AT63" s="988"/>
      <c r="AU63" s="988">
        <v>1126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7523</v>
      </c>
      <c r="R68" s="1011"/>
      <c r="S68" s="1011"/>
      <c r="T68" s="1011"/>
      <c r="U68" s="1011"/>
      <c r="V68" s="1011">
        <v>7238</v>
      </c>
      <c r="W68" s="1011"/>
      <c r="X68" s="1011"/>
      <c r="Y68" s="1011"/>
      <c r="Z68" s="1011"/>
      <c r="AA68" s="1011">
        <v>285</v>
      </c>
      <c r="AB68" s="1011"/>
      <c r="AC68" s="1011"/>
      <c r="AD68" s="1011"/>
      <c r="AE68" s="1011"/>
      <c r="AF68" s="1011">
        <v>281</v>
      </c>
      <c r="AG68" s="1011"/>
      <c r="AH68" s="1011"/>
      <c r="AI68" s="1011"/>
      <c r="AJ68" s="1011"/>
      <c r="AK68" s="1011">
        <v>5</v>
      </c>
      <c r="AL68" s="1011"/>
      <c r="AM68" s="1011"/>
      <c r="AN68" s="1011"/>
      <c r="AO68" s="1011"/>
      <c r="AP68" s="1011">
        <v>4903</v>
      </c>
      <c r="AQ68" s="1011"/>
      <c r="AR68" s="1011"/>
      <c r="AS68" s="1011"/>
      <c r="AT68" s="1011"/>
      <c r="AU68" s="1011">
        <v>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21</v>
      </c>
      <c r="R69" s="1000"/>
      <c r="S69" s="1000"/>
      <c r="T69" s="1000"/>
      <c r="U69" s="1000"/>
      <c r="V69" s="1000">
        <v>7</v>
      </c>
      <c r="W69" s="1000"/>
      <c r="X69" s="1000"/>
      <c r="Y69" s="1000"/>
      <c r="Z69" s="1000"/>
      <c r="AA69" s="1000">
        <v>14</v>
      </c>
      <c r="AB69" s="1000"/>
      <c r="AC69" s="1000"/>
      <c r="AD69" s="1000"/>
      <c r="AE69" s="1000"/>
      <c r="AF69" s="1000">
        <v>14</v>
      </c>
      <c r="AG69" s="1000"/>
      <c r="AH69" s="1000"/>
      <c r="AI69" s="1000"/>
      <c r="AJ69" s="1000"/>
      <c r="AK69" s="1000" t="s">
        <v>551</v>
      </c>
      <c r="AL69" s="1000"/>
      <c r="AM69" s="1000"/>
      <c r="AN69" s="1000"/>
      <c r="AO69" s="1000"/>
      <c r="AP69" s="1000" t="s">
        <v>551</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636</v>
      </c>
      <c r="R70" s="1000"/>
      <c r="S70" s="1000"/>
      <c r="T70" s="1000"/>
      <c r="U70" s="1000"/>
      <c r="V70" s="1000">
        <v>589</v>
      </c>
      <c r="W70" s="1000"/>
      <c r="X70" s="1000"/>
      <c r="Y70" s="1000"/>
      <c r="Z70" s="1000"/>
      <c r="AA70" s="1000">
        <v>47</v>
      </c>
      <c r="AB70" s="1000"/>
      <c r="AC70" s="1000"/>
      <c r="AD70" s="1000"/>
      <c r="AE70" s="1000"/>
      <c r="AF70" s="1000">
        <v>47</v>
      </c>
      <c r="AG70" s="1000"/>
      <c r="AH70" s="1000"/>
      <c r="AI70" s="1000"/>
      <c r="AJ70" s="1000"/>
      <c r="AK70" s="1000">
        <v>56</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3277</v>
      </c>
      <c r="R71" s="1000"/>
      <c r="S71" s="1000"/>
      <c r="T71" s="1000"/>
      <c r="U71" s="1000"/>
      <c r="V71" s="1000">
        <v>3169</v>
      </c>
      <c r="W71" s="1000"/>
      <c r="X71" s="1000"/>
      <c r="Y71" s="1000"/>
      <c r="Z71" s="1000"/>
      <c r="AA71" s="1000">
        <v>108</v>
      </c>
      <c r="AB71" s="1000"/>
      <c r="AC71" s="1000"/>
      <c r="AD71" s="1000"/>
      <c r="AE71" s="1000"/>
      <c r="AF71" s="1000">
        <v>108</v>
      </c>
      <c r="AG71" s="1000"/>
      <c r="AH71" s="1000"/>
      <c r="AI71" s="1000"/>
      <c r="AJ71" s="1000"/>
      <c r="AK71" s="1000">
        <v>8</v>
      </c>
      <c r="AL71" s="1000"/>
      <c r="AM71" s="1000"/>
      <c r="AN71" s="1000"/>
      <c r="AO71" s="1000"/>
      <c r="AP71" s="1000">
        <v>850</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364</v>
      </c>
      <c r="R72" s="1000"/>
      <c r="S72" s="1000"/>
      <c r="T72" s="1000"/>
      <c r="U72" s="1000"/>
      <c r="V72" s="1000">
        <v>353</v>
      </c>
      <c r="W72" s="1000"/>
      <c r="X72" s="1000"/>
      <c r="Y72" s="1000"/>
      <c r="Z72" s="1000"/>
      <c r="AA72" s="1000">
        <v>12</v>
      </c>
      <c r="AB72" s="1000"/>
      <c r="AC72" s="1000"/>
      <c r="AD72" s="1000"/>
      <c r="AE72" s="1000"/>
      <c r="AF72" s="1000">
        <v>12</v>
      </c>
      <c r="AG72" s="1000"/>
      <c r="AH72" s="1000"/>
      <c r="AI72" s="1000"/>
      <c r="AJ72" s="1000"/>
      <c r="AK72" s="1000" t="s">
        <v>552</v>
      </c>
      <c r="AL72" s="1000"/>
      <c r="AM72" s="1000"/>
      <c r="AN72" s="1000"/>
      <c r="AO72" s="1000"/>
      <c r="AP72" s="1000" t="s">
        <v>552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842</v>
      </c>
      <c r="R73" s="1000"/>
      <c r="S73" s="1000"/>
      <c r="T73" s="1000"/>
      <c r="U73" s="1000"/>
      <c r="V73" s="1000">
        <v>816</v>
      </c>
      <c r="W73" s="1000"/>
      <c r="X73" s="1000"/>
      <c r="Y73" s="1000"/>
      <c r="Z73" s="1000"/>
      <c r="AA73" s="1000">
        <v>26</v>
      </c>
      <c r="AB73" s="1000"/>
      <c r="AC73" s="1000"/>
      <c r="AD73" s="1000"/>
      <c r="AE73" s="1000"/>
      <c r="AF73" s="1000">
        <v>26</v>
      </c>
      <c r="AG73" s="1000"/>
      <c r="AH73" s="1000"/>
      <c r="AI73" s="1000"/>
      <c r="AJ73" s="1000"/>
      <c r="AK73" s="1000">
        <v>10</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504</v>
      </c>
      <c r="R74" s="1000"/>
      <c r="S74" s="1000"/>
      <c r="T74" s="1000"/>
      <c r="U74" s="1000"/>
      <c r="V74" s="1000">
        <v>472</v>
      </c>
      <c r="W74" s="1000"/>
      <c r="X74" s="1000"/>
      <c r="Y74" s="1000"/>
      <c r="Z74" s="1000"/>
      <c r="AA74" s="1000">
        <v>33</v>
      </c>
      <c r="AB74" s="1000"/>
      <c r="AC74" s="1000"/>
      <c r="AD74" s="1000"/>
      <c r="AE74" s="1000"/>
      <c r="AF74" s="1000">
        <v>33</v>
      </c>
      <c r="AG74" s="1000"/>
      <c r="AH74" s="1000"/>
      <c r="AI74" s="1000"/>
      <c r="AJ74" s="1000"/>
      <c r="AK74" s="1000">
        <v>20</v>
      </c>
      <c r="AL74" s="1000"/>
      <c r="AM74" s="1000"/>
      <c r="AN74" s="1000"/>
      <c r="AO74" s="1000"/>
      <c r="AP74" s="1000" t="s">
        <v>552</v>
      </c>
      <c r="AQ74" s="1000"/>
      <c r="AR74" s="1000"/>
      <c r="AS74" s="1000"/>
      <c r="AT74" s="1000"/>
      <c r="AU74" s="1000" t="s">
        <v>552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162336</v>
      </c>
      <c r="R75" s="1008"/>
      <c r="S75" s="1008"/>
      <c r="T75" s="1008"/>
      <c r="U75" s="1009"/>
      <c r="V75" s="1010">
        <v>158133</v>
      </c>
      <c r="W75" s="1008"/>
      <c r="X75" s="1008"/>
      <c r="Y75" s="1008"/>
      <c r="Z75" s="1009"/>
      <c r="AA75" s="1010">
        <v>4203</v>
      </c>
      <c r="AB75" s="1008"/>
      <c r="AC75" s="1008"/>
      <c r="AD75" s="1008"/>
      <c r="AE75" s="1009"/>
      <c r="AF75" s="1010">
        <v>4199</v>
      </c>
      <c r="AG75" s="1008"/>
      <c r="AH75" s="1008"/>
      <c r="AI75" s="1008"/>
      <c r="AJ75" s="1009"/>
      <c r="AK75" s="1010">
        <v>2277</v>
      </c>
      <c r="AL75" s="1008"/>
      <c r="AM75" s="1008"/>
      <c r="AN75" s="1008"/>
      <c r="AO75" s="1009"/>
      <c r="AP75" s="1010" t="s">
        <v>552</v>
      </c>
      <c r="AQ75" s="1008"/>
      <c r="AR75" s="1008"/>
      <c r="AS75" s="1008"/>
      <c r="AT75" s="1009"/>
      <c r="AU75" s="1010" t="s">
        <v>552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11886</v>
      </c>
      <c r="R76" s="1008"/>
      <c r="S76" s="1008"/>
      <c r="T76" s="1008"/>
      <c r="U76" s="1009"/>
      <c r="V76" s="1010">
        <v>10002</v>
      </c>
      <c r="W76" s="1008"/>
      <c r="X76" s="1008"/>
      <c r="Y76" s="1008"/>
      <c r="Z76" s="1009"/>
      <c r="AA76" s="1010">
        <v>1884</v>
      </c>
      <c r="AB76" s="1008"/>
      <c r="AC76" s="1008"/>
      <c r="AD76" s="1008"/>
      <c r="AE76" s="1009"/>
      <c r="AF76" s="1010">
        <v>1884</v>
      </c>
      <c r="AG76" s="1008"/>
      <c r="AH76" s="1008"/>
      <c r="AI76" s="1008"/>
      <c r="AJ76" s="1009"/>
      <c r="AK76" s="1010" t="s">
        <v>552</v>
      </c>
      <c r="AL76" s="1008"/>
      <c r="AM76" s="1008"/>
      <c r="AN76" s="1008"/>
      <c r="AO76" s="1009"/>
      <c r="AP76" s="1010" t="s">
        <v>552</v>
      </c>
      <c r="AQ76" s="1008"/>
      <c r="AR76" s="1008"/>
      <c r="AS76" s="1008"/>
      <c r="AT76" s="1009"/>
      <c r="AU76" s="1010" t="s">
        <v>552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178</v>
      </c>
      <c r="R77" s="1008"/>
      <c r="S77" s="1008"/>
      <c r="T77" s="1008"/>
      <c r="U77" s="1009"/>
      <c r="V77" s="1010">
        <v>169</v>
      </c>
      <c r="W77" s="1008"/>
      <c r="X77" s="1008"/>
      <c r="Y77" s="1008"/>
      <c r="Z77" s="1009"/>
      <c r="AA77" s="1010">
        <v>9</v>
      </c>
      <c r="AB77" s="1008"/>
      <c r="AC77" s="1008"/>
      <c r="AD77" s="1008"/>
      <c r="AE77" s="1009"/>
      <c r="AF77" s="1010">
        <v>9</v>
      </c>
      <c r="AG77" s="1008"/>
      <c r="AH77" s="1008"/>
      <c r="AI77" s="1008"/>
      <c r="AJ77" s="1009"/>
      <c r="AK77" s="1010" t="s">
        <v>552</v>
      </c>
      <c r="AL77" s="1008"/>
      <c r="AM77" s="1008"/>
      <c r="AN77" s="1008"/>
      <c r="AO77" s="1009"/>
      <c r="AP77" s="1010" t="s">
        <v>552</v>
      </c>
      <c r="AQ77" s="1008"/>
      <c r="AR77" s="1008"/>
      <c r="AS77" s="1008"/>
      <c r="AT77" s="1009"/>
      <c r="AU77" s="1010" t="s">
        <v>552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6613</v>
      </c>
      <c r="AG88" s="988"/>
      <c r="AH88" s="988"/>
      <c r="AI88" s="988"/>
      <c r="AJ88" s="988"/>
      <c r="AK88" s="992"/>
      <c r="AL88" s="992"/>
      <c r="AM88" s="992"/>
      <c r="AN88" s="992"/>
      <c r="AO88" s="992"/>
      <c r="AP88" s="988">
        <v>5753</v>
      </c>
      <c r="AQ88" s="988"/>
      <c r="AR88" s="988"/>
      <c r="AS88" s="988"/>
      <c r="AT88" s="988"/>
      <c r="AU88" s="988">
        <v>48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v>
      </c>
      <c r="CS102" s="980"/>
      <c r="CT102" s="980"/>
      <c r="CU102" s="980"/>
      <c r="CV102" s="981"/>
      <c r="CW102" s="979" t="s">
        <v>552</v>
      </c>
      <c r="CX102" s="980"/>
      <c r="CY102" s="980"/>
      <c r="CZ102" s="980"/>
      <c r="DA102" s="981"/>
      <c r="DB102" s="979">
        <v>15</v>
      </c>
      <c r="DC102" s="980"/>
      <c r="DD102" s="980"/>
      <c r="DE102" s="980"/>
      <c r="DF102" s="981"/>
      <c r="DG102" s="979" t="s">
        <v>552</v>
      </c>
      <c r="DH102" s="980"/>
      <c r="DI102" s="980"/>
      <c r="DJ102" s="980"/>
      <c r="DK102" s="981"/>
      <c r="DL102" s="979" t="s">
        <v>552</v>
      </c>
      <c r="DM102" s="980"/>
      <c r="DN102" s="980"/>
      <c r="DO102" s="980"/>
      <c r="DP102" s="981"/>
      <c r="DQ102" s="979" t="s">
        <v>552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350438</v>
      </c>
      <c r="AB110" s="916"/>
      <c r="AC110" s="916"/>
      <c r="AD110" s="916"/>
      <c r="AE110" s="917"/>
      <c r="AF110" s="918">
        <v>330826</v>
      </c>
      <c r="AG110" s="916"/>
      <c r="AH110" s="916"/>
      <c r="AI110" s="916"/>
      <c r="AJ110" s="917"/>
      <c r="AK110" s="918">
        <v>323338</v>
      </c>
      <c r="AL110" s="916"/>
      <c r="AM110" s="916"/>
      <c r="AN110" s="916"/>
      <c r="AO110" s="917"/>
      <c r="AP110" s="919">
        <v>19.5</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2524058</v>
      </c>
      <c r="BR110" s="863"/>
      <c r="BS110" s="863"/>
      <c r="BT110" s="863"/>
      <c r="BU110" s="863"/>
      <c r="BV110" s="863">
        <v>2600057</v>
      </c>
      <c r="BW110" s="863"/>
      <c r="BX110" s="863"/>
      <c r="BY110" s="863"/>
      <c r="BZ110" s="863"/>
      <c r="CA110" s="863">
        <v>2555778</v>
      </c>
      <c r="CB110" s="863"/>
      <c r="CC110" s="863"/>
      <c r="CD110" s="863"/>
      <c r="CE110" s="863"/>
      <c r="CF110" s="887">
        <v>154.4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1055967</v>
      </c>
      <c r="BR112" s="835"/>
      <c r="BS112" s="835"/>
      <c r="BT112" s="835"/>
      <c r="BU112" s="835"/>
      <c r="BV112" s="835">
        <v>1114774</v>
      </c>
      <c r="BW112" s="835"/>
      <c r="BX112" s="835"/>
      <c r="BY112" s="835"/>
      <c r="BZ112" s="835"/>
      <c r="CA112" s="835">
        <v>1149636</v>
      </c>
      <c r="CB112" s="835"/>
      <c r="CC112" s="835"/>
      <c r="CD112" s="835"/>
      <c r="CE112" s="835"/>
      <c r="CF112" s="896">
        <v>69.5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106642</v>
      </c>
      <c r="AB113" s="944"/>
      <c r="AC113" s="944"/>
      <c r="AD113" s="944"/>
      <c r="AE113" s="945"/>
      <c r="AF113" s="946">
        <v>102348</v>
      </c>
      <c r="AG113" s="944"/>
      <c r="AH113" s="944"/>
      <c r="AI113" s="944"/>
      <c r="AJ113" s="945"/>
      <c r="AK113" s="946">
        <v>103178</v>
      </c>
      <c r="AL113" s="944"/>
      <c r="AM113" s="944"/>
      <c r="AN113" s="944"/>
      <c r="AO113" s="945"/>
      <c r="AP113" s="947">
        <v>6.2</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29650</v>
      </c>
      <c r="BR113" s="835"/>
      <c r="BS113" s="835"/>
      <c r="BT113" s="835"/>
      <c r="BU113" s="835"/>
      <c r="BV113" s="835">
        <v>49994</v>
      </c>
      <c r="BW113" s="835"/>
      <c r="BX113" s="835"/>
      <c r="BY113" s="835"/>
      <c r="BZ113" s="835"/>
      <c r="CA113" s="835">
        <v>47740</v>
      </c>
      <c r="CB113" s="835"/>
      <c r="CC113" s="835"/>
      <c r="CD113" s="835"/>
      <c r="CE113" s="835"/>
      <c r="CF113" s="896">
        <v>2.9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3408</v>
      </c>
      <c r="AB114" s="798"/>
      <c r="AC114" s="798"/>
      <c r="AD114" s="798"/>
      <c r="AE114" s="799"/>
      <c r="AF114" s="800">
        <v>2991</v>
      </c>
      <c r="AG114" s="798"/>
      <c r="AH114" s="798"/>
      <c r="AI114" s="798"/>
      <c r="AJ114" s="799"/>
      <c r="AK114" s="800">
        <v>3462</v>
      </c>
      <c r="AL114" s="798"/>
      <c r="AM114" s="798"/>
      <c r="AN114" s="798"/>
      <c r="AO114" s="799"/>
      <c r="AP114" s="845">
        <v>0.2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665464</v>
      </c>
      <c r="BR114" s="835"/>
      <c r="BS114" s="835"/>
      <c r="BT114" s="835"/>
      <c r="BU114" s="835"/>
      <c r="BV114" s="835">
        <v>611027</v>
      </c>
      <c r="BW114" s="835"/>
      <c r="BX114" s="835"/>
      <c r="BY114" s="835"/>
      <c r="BZ114" s="835"/>
      <c r="CA114" s="835">
        <v>488043</v>
      </c>
      <c r="CB114" s="835"/>
      <c r="CC114" s="835"/>
      <c r="CD114" s="835"/>
      <c r="CE114" s="835"/>
      <c r="CF114" s="896">
        <v>29.5</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94</v>
      </c>
      <c r="AB116" s="798"/>
      <c r="AC116" s="798"/>
      <c r="AD116" s="798"/>
      <c r="AE116" s="799"/>
      <c r="AF116" s="800">
        <v>246</v>
      </c>
      <c r="AG116" s="798"/>
      <c r="AH116" s="798"/>
      <c r="AI116" s="798"/>
      <c r="AJ116" s="799"/>
      <c r="AK116" s="800">
        <v>292</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460582</v>
      </c>
      <c r="AB117" s="930"/>
      <c r="AC117" s="930"/>
      <c r="AD117" s="930"/>
      <c r="AE117" s="931"/>
      <c r="AF117" s="932">
        <v>436411</v>
      </c>
      <c r="AG117" s="930"/>
      <c r="AH117" s="930"/>
      <c r="AI117" s="930"/>
      <c r="AJ117" s="931"/>
      <c r="AK117" s="932">
        <v>430270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4275139</v>
      </c>
      <c r="BR119" s="866"/>
      <c r="BS119" s="866"/>
      <c r="BT119" s="866"/>
      <c r="BU119" s="866"/>
      <c r="BV119" s="866">
        <v>4375852</v>
      </c>
      <c r="BW119" s="866"/>
      <c r="BX119" s="866"/>
      <c r="BY119" s="866"/>
      <c r="BZ119" s="866"/>
      <c r="CA119" s="866">
        <v>4241197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822125</v>
      </c>
      <c r="BR120" s="863"/>
      <c r="BS120" s="863"/>
      <c r="BT120" s="863"/>
      <c r="BU120" s="863"/>
      <c r="BV120" s="863">
        <v>968670</v>
      </c>
      <c r="BW120" s="863"/>
      <c r="BX120" s="863"/>
      <c r="BY120" s="863"/>
      <c r="BZ120" s="863"/>
      <c r="CA120" s="863">
        <v>1007978</v>
      </c>
      <c r="CB120" s="863"/>
      <c r="CC120" s="863"/>
      <c r="CD120" s="863"/>
      <c r="CE120" s="863"/>
      <c r="CF120" s="887">
        <v>60.9</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752324</v>
      </c>
      <c r="DH120" s="863"/>
      <c r="DI120" s="863"/>
      <c r="DJ120" s="863"/>
      <c r="DK120" s="863"/>
      <c r="DL120" s="863">
        <v>818216</v>
      </c>
      <c r="DM120" s="863"/>
      <c r="DN120" s="863"/>
      <c r="DO120" s="863"/>
      <c r="DP120" s="863"/>
      <c r="DQ120" s="863">
        <v>844195</v>
      </c>
      <c r="DR120" s="863"/>
      <c r="DS120" s="863"/>
      <c r="DT120" s="863"/>
      <c r="DU120" s="863"/>
      <c r="DV120" s="864">
        <v>51</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201859</v>
      </c>
      <c r="DH121" s="835"/>
      <c r="DI121" s="835"/>
      <c r="DJ121" s="835"/>
      <c r="DK121" s="835"/>
      <c r="DL121" s="835">
        <v>185293</v>
      </c>
      <c r="DM121" s="835"/>
      <c r="DN121" s="835"/>
      <c r="DO121" s="835"/>
      <c r="DP121" s="835"/>
      <c r="DQ121" s="835">
        <v>167520</v>
      </c>
      <c r="DR121" s="835"/>
      <c r="DS121" s="835"/>
      <c r="DT121" s="835"/>
      <c r="DU121" s="835"/>
      <c r="DV121" s="812">
        <v>10.1</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2763384</v>
      </c>
      <c r="BR122" s="866"/>
      <c r="BS122" s="866"/>
      <c r="BT122" s="866"/>
      <c r="BU122" s="866"/>
      <c r="BV122" s="866">
        <v>2867304</v>
      </c>
      <c r="BW122" s="866"/>
      <c r="BX122" s="866"/>
      <c r="BY122" s="866"/>
      <c r="BZ122" s="866"/>
      <c r="CA122" s="866">
        <v>2863218</v>
      </c>
      <c r="CB122" s="866"/>
      <c r="CC122" s="866"/>
      <c r="CD122" s="866"/>
      <c r="CE122" s="866"/>
      <c r="CF122" s="867">
        <v>173</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74455</v>
      </c>
      <c r="DH122" s="835"/>
      <c r="DI122" s="835"/>
      <c r="DJ122" s="835"/>
      <c r="DK122" s="835"/>
      <c r="DL122" s="835">
        <v>83022</v>
      </c>
      <c r="DM122" s="835"/>
      <c r="DN122" s="835"/>
      <c r="DO122" s="835"/>
      <c r="DP122" s="835"/>
      <c r="DQ122" s="835">
        <v>111955</v>
      </c>
      <c r="DR122" s="835"/>
      <c r="DS122" s="835"/>
      <c r="DT122" s="835"/>
      <c r="DU122" s="835"/>
      <c r="DV122" s="812">
        <v>6.8</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3585509</v>
      </c>
      <c r="BR123" s="854"/>
      <c r="BS123" s="854"/>
      <c r="BT123" s="854"/>
      <c r="BU123" s="854"/>
      <c r="BV123" s="854">
        <v>3835974</v>
      </c>
      <c r="BW123" s="854"/>
      <c r="BX123" s="854"/>
      <c r="BY123" s="854"/>
      <c r="BZ123" s="854"/>
      <c r="CA123" s="854">
        <v>3871196</v>
      </c>
      <c r="CB123" s="854"/>
      <c r="CC123" s="854"/>
      <c r="CD123" s="854"/>
      <c r="CE123" s="854"/>
      <c r="CF123" s="764"/>
      <c r="CG123" s="765"/>
      <c r="CH123" s="765"/>
      <c r="CI123" s="765"/>
      <c r="CJ123" s="855"/>
      <c r="CK123" s="890"/>
      <c r="CL123" s="876"/>
      <c r="CM123" s="876"/>
      <c r="CN123" s="876"/>
      <c r="CO123" s="877"/>
      <c r="CP123" s="856" t="s">
        <v>443</v>
      </c>
      <c r="CQ123" s="857"/>
      <c r="CR123" s="857"/>
      <c r="CS123" s="857"/>
      <c r="CT123" s="857"/>
      <c r="CU123" s="857"/>
      <c r="CV123" s="857"/>
      <c r="CW123" s="857"/>
      <c r="CX123" s="857"/>
      <c r="CY123" s="857"/>
      <c r="CZ123" s="857"/>
      <c r="DA123" s="857"/>
      <c r="DB123" s="857"/>
      <c r="DC123" s="857"/>
      <c r="DD123" s="857"/>
      <c r="DE123" s="857"/>
      <c r="DF123" s="858"/>
      <c r="DG123" s="797">
        <v>27329</v>
      </c>
      <c r="DH123" s="798"/>
      <c r="DI123" s="798"/>
      <c r="DJ123" s="798"/>
      <c r="DK123" s="799"/>
      <c r="DL123" s="800">
        <v>26082</v>
      </c>
      <c r="DM123" s="798"/>
      <c r="DN123" s="798"/>
      <c r="DO123" s="798"/>
      <c r="DP123" s="799"/>
      <c r="DQ123" s="800">
        <v>24057</v>
      </c>
      <c r="DR123" s="798"/>
      <c r="DS123" s="798"/>
      <c r="DT123" s="798"/>
      <c r="DU123" s="799"/>
      <c r="DV123" s="845">
        <v>1.5</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42.8</v>
      </c>
      <c r="BR124" s="852"/>
      <c r="BS124" s="852"/>
      <c r="BT124" s="852"/>
      <c r="BU124" s="852"/>
      <c r="BV124" s="852">
        <v>31.8</v>
      </c>
      <c r="BW124" s="852"/>
      <c r="BX124" s="852"/>
      <c r="BY124" s="852"/>
      <c r="BZ124" s="852"/>
      <c r="CA124" s="852">
        <v>22.3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v>2161</v>
      </c>
      <c r="DM124" s="781"/>
      <c r="DN124" s="781"/>
      <c r="DO124" s="781"/>
      <c r="DP124" s="782"/>
      <c r="DQ124" s="783">
        <v>1909</v>
      </c>
      <c r="DR124" s="781"/>
      <c r="DS124" s="781"/>
      <c r="DT124" s="781"/>
      <c r="DU124" s="782"/>
      <c r="DV124" s="869">
        <v>0.1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1916666</v>
      </c>
      <c r="AB129" s="798"/>
      <c r="AC129" s="798"/>
      <c r="AD129" s="798"/>
      <c r="AE129" s="799"/>
      <c r="AF129" s="800">
        <v>1997545</v>
      </c>
      <c r="AG129" s="798"/>
      <c r="AH129" s="798"/>
      <c r="AI129" s="798"/>
      <c r="AJ129" s="799"/>
      <c r="AK129" s="800">
        <v>1944406</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309029</v>
      </c>
      <c r="AB130" s="798"/>
      <c r="AC130" s="798"/>
      <c r="AD130" s="798"/>
      <c r="AE130" s="799"/>
      <c r="AF130" s="800">
        <v>300935</v>
      </c>
      <c r="AG130" s="798"/>
      <c r="AH130" s="798"/>
      <c r="AI130" s="798"/>
      <c r="AJ130" s="799"/>
      <c r="AK130" s="800">
        <v>289599</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8.6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1607637</v>
      </c>
      <c r="AB131" s="781"/>
      <c r="AC131" s="781"/>
      <c r="AD131" s="781"/>
      <c r="AE131" s="782"/>
      <c r="AF131" s="783">
        <v>1696610</v>
      </c>
      <c r="AG131" s="781"/>
      <c r="AH131" s="781"/>
      <c r="AI131" s="781"/>
      <c r="AJ131" s="782"/>
      <c r="AK131" s="783">
        <v>1654807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9.427065936</v>
      </c>
      <c r="AB132" s="761"/>
      <c r="AC132" s="761"/>
      <c r="AD132" s="761"/>
      <c r="AE132" s="762"/>
      <c r="AF132" s="763">
        <v>7.9850996990000001</v>
      </c>
      <c r="AG132" s="761"/>
      <c r="AH132" s="761"/>
      <c r="AI132" s="761"/>
      <c r="AJ132" s="762"/>
      <c r="AK132" s="763">
        <v>8.5007496339999999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8.6</v>
      </c>
      <c r="AB133" s="740"/>
      <c r="AC133" s="740"/>
      <c r="AD133" s="740"/>
      <c r="AE133" s="741"/>
      <c r="AF133" s="739">
        <v>8.4</v>
      </c>
      <c r="AG133" s="740"/>
      <c r="AH133" s="740"/>
      <c r="AI133" s="740"/>
      <c r="AJ133" s="741"/>
      <c r="AK133" s="739">
        <v>8.6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498772</v>
      </c>
      <c r="L9" s="266">
        <v>188074</v>
      </c>
      <c r="M9" s="267">
        <v>189696</v>
      </c>
      <c r="N9" s="268">
        <v>-0.9</v>
      </c>
    </row>
    <row r="10" spans="1:16" x14ac:dyDescent="0.15">
      <c r="A10" s="250"/>
      <c r="B10" s="246"/>
      <c r="C10" s="246"/>
      <c r="D10" s="246"/>
      <c r="E10" s="246"/>
      <c r="F10" s="246"/>
      <c r="G10" s="1166" t="s">
        <v>477</v>
      </c>
      <c r="H10" s="1167"/>
      <c r="I10" s="1167"/>
      <c r="J10" s="1168"/>
      <c r="K10" s="269">
        <v>70597</v>
      </c>
      <c r="L10" s="270">
        <v>26620</v>
      </c>
      <c r="M10" s="271">
        <v>21936</v>
      </c>
      <c r="N10" s="272">
        <v>21.4</v>
      </c>
    </row>
    <row r="11" spans="1:16" ht="13.5" customHeight="1" x14ac:dyDescent="0.15">
      <c r="A11" s="250"/>
      <c r="B11" s="246"/>
      <c r="C11" s="246"/>
      <c r="D11" s="246"/>
      <c r="E11" s="246"/>
      <c r="F11" s="246"/>
      <c r="G11" s="1166" t="s">
        <v>478</v>
      </c>
      <c r="H11" s="1167"/>
      <c r="I11" s="1167"/>
      <c r="J11" s="1168"/>
      <c r="K11" s="269">
        <v>64582</v>
      </c>
      <c r="L11" s="270">
        <v>24352</v>
      </c>
      <c r="M11" s="271">
        <v>29437</v>
      </c>
      <c r="N11" s="272">
        <v>-17.3</v>
      </c>
    </row>
    <row r="12" spans="1:16" ht="13.5" customHeight="1" x14ac:dyDescent="0.15">
      <c r="A12" s="250"/>
      <c r="B12" s="246"/>
      <c r="C12" s="246"/>
      <c r="D12" s="246"/>
      <c r="E12" s="246"/>
      <c r="F12" s="246"/>
      <c r="G12" s="1166" t="s">
        <v>479</v>
      </c>
      <c r="H12" s="1167"/>
      <c r="I12" s="1167"/>
      <c r="J12" s="1168"/>
      <c r="K12" s="269" t="s">
        <v>480</v>
      </c>
      <c r="L12" s="270" t="s">
        <v>480</v>
      </c>
      <c r="M12" s="271">
        <v>3160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67117</v>
      </c>
      <c r="L14" s="270">
        <v>25308</v>
      </c>
      <c r="M14" s="271">
        <v>9091</v>
      </c>
      <c r="N14" s="272">
        <v>178.4</v>
      </c>
    </row>
    <row r="15" spans="1:16" ht="13.5" customHeight="1" x14ac:dyDescent="0.15">
      <c r="A15" s="250"/>
      <c r="B15" s="246"/>
      <c r="C15" s="246"/>
      <c r="D15" s="246"/>
      <c r="E15" s="246"/>
      <c r="F15" s="246"/>
      <c r="G15" s="1166" t="s">
        <v>483</v>
      </c>
      <c r="H15" s="1167"/>
      <c r="I15" s="1167"/>
      <c r="J15" s="1168"/>
      <c r="K15" s="269">
        <v>6153</v>
      </c>
      <c r="L15" s="270">
        <v>2320</v>
      </c>
      <c r="M15" s="271">
        <v>4470</v>
      </c>
      <c r="N15" s="272">
        <v>-48.1</v>
      </c>
    </row>
    <row r="16" spans="1:16" x14ac:dyDescent="0.15">
      <c r="A16" s="250"/>
      <c r="B16" s="246"/>
      <c r="C16" s="246"/>
      <c r="D16" s="246"/>
      <c r="E16" s="246"/>
      <c r="F16" s="246"/>
      <c r="G16" s="1169" t="s">
        <v>484</v>
      </c>
      <c r="H16" s="1170"/>
      <c r="I16" s="1170"/>
      <c r="J16" s="1171"/>
      <c r="K16" s="270">
        <v>-71167</v>
      </c>
      <c r="L16" s="270">
        <v>-26835</v>
      </c>
      <c r="M16" s="271">
        <v>-19414</v>
      </c>
      <c r="N16" s="272">
        <v>38.200000000000003</v>
      </c>
    </row>
    <row r="17" spans="1:16" x14ac:dyDescent="0.15">
      <c r="A17" s="250"/>
      <c r="B17" s="246"/>
      <c r="C17" s="246"/>
      <c r="D17" s="246"/>
      <c r="E17" s="246"/>
      <c r="F17" s="246"/>
      <c r="G17" s="1169" t="s">
        <v>172</v>
      </c>
      <c r="H17" s="1170"/>
      <c r="I17" s="1170"/>
      <c r="J17" s="1171"/>
      <c r="K17" s="270">
        <v>636054</v>
      </c>
      <c r="L17" s="270">
        <v>239839</v>
      </c>
      <c r="M17" s="271">
        <v>238376</v>
      </c>
      <c r="N17" s="272">
        <v>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22.25</v>
      </c>
      <c r="L21" s="283">
        <v>21.75</v>
      </c>
      <c r="M21" s="284">
        <v>0.5</v>
      </c>
      <c r="N21" s="251"/>
      <c r="O21" s="285"/>
      <c r="P21" s="281"/>
    </row>
    <row r="22" spans="1:16" s="286" customFormat="1" x14ac:dyDescent="0.15">
      <c r="A22" s="281"/>
      <c r="B22" s="251"/>
      <c r="C22" s="251"/>
      <c r="D22" s="251"/>
      <c r="E22" s="251"/>
      <c r="F22" s="251"/>
      <c r="G22" s="1163" t="s">
        <v>490</v>
      </c>
      <c r="H22" s="1164"/>
      <c r="I22" s="1164"/>
      <c r="J22" s="1165"/>
      <c r="K22" s="287">
        <v>93.1</v>
      </c>
      <c r="L22" s="288">
        <v>95.2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323338</v>
      </c>
      <c r="L32" s="296">
        <v>121922</v>
      </c>
      <c r="M32" s="297">
        <v>139853</v>
      </c>
      <c r="N32" s="298">
        <v>-12.8</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4</v>
      </c>
      <c r="N34" s="298" t="s">
        <v>480</v>
      </c>
    </row>
    <row r="35" spans="1:16" ht="27" customHeight="1" x14ac:dyDescent="0.15">
      <c r="A35" s="250"/>
      <c r="B35" s="246"/>
      <c r="C35" s="246"/>
      <c r="D35" s="246"/>
      <c r="E35" s="246"/>
      <c r="F35" s="246"/>
      <c r="G35" s="1154" t="s">
        <v>497</v>
      </c>
      <c r="H35" s="1155"/>
      <c r="I35" s="1155"/>
      <c r="J35" s="1156"/>
      <c r="K35" s="296">
        <v>103178</v>
      </c>
      <c r="L35" s="296">
        <v>38906</v>
      </c>
      <c r="M35" s="297">
        <v>31890</v>
      </c>
      <c r="N35" s="298">
        <v>22</v>
      </c>
    </row>
    <row r="36" spans="1:16" ht="27" customHeight="1" x14ac:dyDescent="0.15">
      <c r="A36" s="250"/>
      <c r="B36" s="246"/>
      <c r="C36" s="246"/>
      <c r="D36" s="246"/>
      <c r="E36" s="246"/>
      <c r="F36" s="246"/>
      <c r="G36" s="1154" t="s">
        <v>498</v>
      </c>
      <c r="H36" s="1155"/>
      <c r="I36" s="1155"/>
      <c r="J36" s="1156"/>
      <c r="K36" s="296">
        <v>3462</v>
      </c>
      <c r="L36" s="296">
        <v>1305</v>
      </c>
      <c r="M36" s="297">
        <v>5316</v>
      </c>
      <c r="N36" s="298">
        <v>-75.5</v>
      </c>
    </row>
    <row r="37" spans="1:16" ht="13.5" customHeight="1" x14ac:dyDescent="0.15">
      <c r="A37" s="250"/>
      <c r="B37" s="246"/>
      <c r="C37" s="246"/>
      <c r="D37" s="246"/>
      <c r="E37" s="246"/>
      <c r="F37" s="246"/>
      <c r="G37" s="1154" t="s">
        <v>499</v>
      </c>
      <c r="H37" s="1155"/>
      <c r="I37" s="1155"/>
      <c r="J37" s="1156"/>
      <c r="K37" s="296" t="s">
        <v>480</v>
      </c>
      <c r="L37" s="296" t="s">
        <v>480</v>
      </c>
      <c r="M37" s="297">
        <v>1757</v>
      </c>
      <c r="N37" s="298" t="s">
        <v>480</v>
      </c>
    </row>
    <row r="38" spans="1:16" ht="27" customHeight="1" x14ac:dyDescent="0.15">
      <c r="A38" s="250"/>
      <c r="B38" s="246"/>
      <c r="C38" s="246"/>
      <c r="D38" s="246"/>
      <c r="E38" s="246"/>
      <c r="F38" s="246"/>
      <c r="G38" s="1157" t="s">
        <v>500</v>
      </c>
      <c r="H38" s="1158"/>
      <c r="I38" s="1158"/>
      <c r="J38" s="1159"/>
      <c r="K38" s="299">
        <v>292</v>
      </c>
      <c r="L38" s="299">
        <v>110</v>
      </c>
      <c r="M38" s="300">
        <v>42</v>
      </c>
      <c r="N38" s="301">
        <v>161.9</v>
      </c>
      <c r="O38" s="295"/>
    </row>
    <row r="39" spans="1:16" x14ac:dyDescent="0.15">
      <c r="A39" s="250"/>
      <c r="B39" s="246"/>
      <c r="C39" s="246"/>
      <c r="D39" s="246"/>
      <c r="E39" s="246"/>
      <c r="F39" s="246"/>
      <c r="G39" s="1157" t="s">
        <v>501</v>
      </c>
      <c r="H39" s="1158"/>
      <c r="I39" s="1158"/>
      <c r="J39" s="1159"/>
      <c r="K39" s="302" t="s">
        <v>480</v>
      </c>
      <c r="L39" s="302" t="s">
        <v>480</v>
      </c>
      <c r="M39" s="303">
        <v>-8426</v>
      </c>
      <c r="N39" s="304" t="s">
        <v>480</v>
      </c>
      <c r="O39" s="295"/>
    </row>
    <row r="40" spans="1:16" ht="27" customHeight="1" x14ac:dyDescent="0.15">
      <c r="A40" s="250"/>
      <c r="B40" s="246"/>
      <c r="C40" s="246"/>
      <c r="D40" s="246"/>
      <c r="E40" s="246"/>
      <c r="F40" s="246"/>
      <c r="G40" s="1154" t="s">
        <v>502</v>
      </c>
      <c r="H40" s="1155"/>
      <c r="I40" s="1155"/>
      <c r="J40" s="1156"/>
      <c r="K40" s="302">
        <v>-289599</v>
      </c>
      <c r="L40" s="302">
        <v>-109200</v>
      </c>
      <c r="M40" s="303">
        <v>-127711</v>
      </c>
      <c r="N40" s="304">
        <v>-14.5</v>
      </c>
      <c r="O40" s="295"/>
    </row>
    <row r="41" spans="1:16" x14ac:dyDescent="0.15">
      <c r="A41" s="250"/>
      <c r="B41" s="246"/>
      <c r="C41" s="246"/>
      <c r="D41" s="246"/>
      <c r="E41" s="246"/>
      <c r="F41" s="246"/>
      <c r="G41" s="1160" t="s">
        <v>283</v>
      </c>
      <c r="H41" s="1161"/>
      <c r="I41" s="1161"/>
      <c r="J41" s="1162"/>
      <c r="K41" s="296">
        <v>140671</v>
      </c>
      <c r="L41" s="302">
        <v>53043</v>
      </c>
      <c r="M41" s="303">
        <v>42725</v>
      </c>
      <c r="N41" s="304">
        <v>24.1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290699</v>
      </c>
      <c r="J51" s="322">
        <v>101892</v>
      </c>
      <c r="K51" s="323">
        <v>-15.1</v>
      </c>
      <c r="L51" s="324">
        <v>228305</v>
      </c>
      <c r="M51" s="325">
        <v>5.6</v>
      </c>
      <c r="N51" s="326">
        <v>-20.7</v>
      </c>
    </row>
    <row r="52" spans="1:14" x14ac:dyDescent="0.15">
      <c r="A52" s="250"/>
      <c r="B52" s="246"/>
      <c r="C52" s="246"/>
      <c r="D52" s="246"/>
      <c r="E52" s="246"/>
      <c r="F52" s="246"/>
      <c r="G52" s="327"/>
      <c r="H52" s="328" t="s">
        <v>513</v>
      </c>
      <c r="I52" s="329">
        <v>182376</v>
      </c>
      <c r="J52" s="330">
        <v>63924</v>
      </c>
      <c r="K52" s="331">
        <v>-9.3000000000000007</v>
      </c>
      <c r="L52" s="332">
        <v>86611</v>
      </c>
      <c r="M52" s="333">
        <v>-20.399999999999999</v>
      </c>
      <c r="N52" s="334">
        <v>11.1</v>
      </c>
    </row>
    <row r="53" spans="1:14" x14ac:dyDescent="0.15">
      <c r="A53" s="250"/>
      <c r="B53" s="246"/>
      <c r="C53" s="246"/>
      <c r="D53" s="246"/>
      <c r="E53" s="246"/>
      <c r="F53" s="246"/>
      <c r="G53" s="312" t="s">
        <v>514</v>
      </c>
      <c r="H53" s="313"/>
      <c r="I53" s="321">
        <v>478192</v>
      </c>
      <c r="J53" s="322">
        <v>169391</v>
      </c>
      <c r="K53" s="323">
        <v>66.2</v>
      </c>
      <c r="L53" s="324">
        <v>316331</v>
      </c>
      <c r="M53" s="325">
        <v>38.6</v>
      </c>
      <c r="N53" s="326">
        <v>27.6</v>
      </c>
    </row>
    <row r="54" spans="1:14" x14ac:dyDescent="0.15">
      <c r="A54" s="250"/>
      <c r="B54" s="246"/>
      <c r="C54" s="246"/>
      <c r="D54" s="246"/>
      <c r="E54" s="246"/>
      <c r="F54" s="246"/>
      <c r="G54" s="327"/>
      <c r="H54" s="328" t="s">
        <v>513</v>
      </c>
      <c r="I54" s="329">
        <v>188368</v>
      </c>
      <c r="J54" s="330">
        <v>66726</v>
      </c>
      <c r="K54" s="331">
        <v>4.4000000000000004</v>
      </c>
      <c r="L54" s="332">
        <v>106387</v>
      </c>
      <c r="M54" s="333">
        <v>22.8</v>
      </c>
      <c r="N54" s="334">
        <v>-18.399999999999999</v>
      </c>
    </row>
    <row r="55" spans="1:14" x14ac:dyDescent="0.15">
      <c r="A55" s="250"/>
      <c r="B55" s="246"/>
      <c r="C55" s="246"/>
      <c r="D55" s="246"/>
      <c r="E55" s="246"/>
      <c r="F55" s="246"/>
      <c r="G55" s="312" t="s">
        <v>515</v>
      </c>
      <c r="H55" s="313"/>
      <c r="I55" s="321">
        <v>323977</v>
      </c>
      <c r="J55" s="322">
        <v>117938</v>
      </c>
      <c r="K55" s="323">
        <v>-30.4</v>
      </c>
      <c r="L55" s="324">
        <v>333013</v>
      </c>
      <c r="M55" s="325">
        <v>5.3</v>
      </c>
      <c r="N55" s="326">
        <v>-35.700000000000003</v>
      </c>
    </row>
    <row r="56" spans="1:14" x14ac:dyDescent="0.15">
      <c r="A56" s="250"/>
      <c r="B56" s="246"/>
      <c r="C56" s="246"/>
      <c r="D56" s="246"/>
      <c r="E56" s="246"/>
      <c r="F56" s="246"/>
      <c r="G56" s="327"/>
      <c r="H56" s="328" t="s">
        <v>513</v>
      </c>
      <c r="I56" s="329">
        <v>241370</v>
      </c>
      <c r="J56" s="330">
        <v>87867</v>
      </c>
      <c r="K56" s="331">
        <v>31.7</v>
      </c>
      <c r="L56" s="332">
        <v>126732</v>
      </c>
      <c r="M56" s="333">
        <v>19.100000000000001</v>
      </c>
      <c r="N56" s="334">
        <v>12.6</v>
      </c>
    </row>
    <row r="57" spans="1:14" x14ac:dyDescent="0.15">
      <c r="A57" s="250"/>
      <c r="B57" s="246"/>
      <c r="C57" s="246"/>
      <c r="D57" s="246"/>
      <c r="E57" s="246"/>
      <c r="F57" s="246"/>
      <c r="G57" s="312" t="s">
        <v>516</v>
      </c>
      <c r="H57" s="313"/>
      <c r="I57" s="321">
        <v>601052</v>
      </c>
      <c r="J57" s="322">
        <v>224945</v>
      </c>
      <c r="K57" s="323">
        <v>90.7</v>
      </c>
      <c r="L57" s="324">
        <v>280458</v>
      </c>
      <c r="M57" s="325">
        <v>-15.8</v>
      </c>
      <c r="N57" s="326">
        <v>106.5</v>
      </c>
    </row>
    <row r="58" spans="1:14" x14ac:dyDescent="0.15">
      <c r="A58" s="250"/>
      <c r="B58" s="246"/>
      <c r="C58" s="246"/>
      <c r="D58" s="246"/>
      <c r="E58" s="246"/>
      <c r="F58" s="246"/>
      <c r="G58" s="327"/>
      <c r="H58" s="328" t="s">
        <v>513</v>
      </c>
      <c r="I58" s="329">
        <v>398888</v>
      </c>
      <c r="J58" s="330">
        <v>149284</v>
      </c>
      <c r="K58" s="331">
        <v>69.900000000000006</v>
      </c>
      <c r="L58" s="332">
        <v>127286</v>
      </c>
      <c r="M58" s="333">
        <v>0.4</v>
      </c>
      <c r="N58" s="334">
        <v>69.5</v>
      </c>
    </row>
    <row r="59" spans="1:14" x14ac:dyDescent="0.15">
      <c r="A59" s="250"/>
      <c r="B59" s="246"/>
      <c r="C59" s="246"/>
      <c r="D59" s="246"/>
      <c r="E59" s="246"/>
      <c r="F59" s="246"/>
      <c r="G59" s="312" t="s">
        <v>517</v>
      </c>
      <c r="H59" s="313"/>
      <c r="I59" s="321">
        <v>401713</v>
      </c>
      <c r="J59" s="322">
        <v>151475</v>
      </c>
      <c r="K59" s="323">
        <v>-32.700000000000003</v>
      </c>
      <c r="L59" s="324">
        <v>291945</v>
      </c>
      <c r="M59" s="325">
        <v>4.0999999999999996</v>
      </c>
      <c r="N59" s="326">
        <v>-36.799999999999997</v>
      </c>
    </row>
    <row r="60" spans="1:14" x14ac:dyDescent="0.15">
      <c r="A60" s="250"/>
      <c r="B60" s="246"/>
      <c r="C60" s="246"/>
      <c r="D60" s="246"/>
      <c r="E60" s="246"/>
      <c r="F60" s="246"/>
      <c r="G60" s="327"/>
      <c r="H60" s="328" t="s">
        <v>513</v>
      </c>
      <c r="I60" s="335">
        <v>273324</v>
      </c>
      <c r="J60" s="330">
        <v>103063</v>
      </c>
      <c r="K60" s="331">
        <v>-31</v>
      </c>
      <c r="L60" s="332">
        <v>127651</v>
      </c>
      <c r="M60" s="333">
        <v>0.3</v>
      </c>
      <c r="N60" s="334">
        <v>-31.3</v>
      </c>
    </row>
    <row r="61" spans="1:14" x14ac:dyDescent="0.15">
      <c r="A61" s="250"/>
      <c r="B61" s="246"/>
      <c r="C61" s="246"/>
      <c r="D61" s="246"/>
      <c r="E61" s="246"/>
      <c r="F61" s="246"/>
      <c r="G61" s="312" t="s">
        <v>518</v>
      </c>
      <c r="H61" s="336"/>
      <c r="I61" s="337">
        <v>419127</v>
      </c>
      <c r="J61" s="338">
        <v>153128</v>
      </c>
      <c r="K61" s="339">
        <v>15.7</v>
      </c>
      <c r="L61" s="340">
        <v>290010</v>
      </c>
      <c r="M61" s="341">
        <v>7.6</v>
      </c>
      <c r="N61" s="326">
        <v>8.1</v>
      </c>
    </row>
    <row r="62" spans="1:14" x14ac:dyDescent="0.15">
      <c r="A62" s="250"/>
      <c r="B62" s="246"/>
      <c r="C62" s="246"/>
      <c r="D62" s="246"/>
      <c r="E62" s="246"/>
      <c r="F62" s="246"/>
      <c r="G62" s="327"/>
      <c r="H62" s="328" t="s">
        <v>513</v>
      </c>
      <c r="I62" s="329">
        <v>256865</v>
      </c>
      <c r="J62" s="330">
        <v>94173</v>
      </c>
      <c r="K62" s="331">
        <v>13.1</v>
      </c>
      <c r="L62" s="332">
        <v>114933</v>
      </c>
      <c r="M62" s="333">
        <v>4.4000000000000004</v>
      </c>
      <c r="N62" s="334">
        <v>8.6999999999999993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7.57</v>
      </c>
      <c r="G47" s="12">
        <v>11.6</v>
      </c>
      <c r="H47" s="12">
        <v>11.61</v>
      </c>
      <c r="I47" s="12">
        <v>16.399999999999999</v>
      </c>
      <c r="J47" s="13">
        <v>18.41</v>
      </c>
    </row>
    <row r="48" spans="2:10" ht="57.75" customHeight="1" x14ac:dyDescent="0.15">
      <c r="B48" s="14"/>
      <c r="C48" s="1174" t="s">
        <v>4</v>
      </c>
      <c r="D48" s="1174"/>
      <c r="E48" s="1175"/>
      <c r="F48" s="15">
        <v>6.91</v>
      </c>
      <c r="G48" s="16">
        <v>9.07</v>
      </c>
      <c r="H48" s="16">
        <v>8.25</v>
      </c>
      <c r="I48" s="16">
        <v>8.9700000000000006</v>
      </c>
      <c r="J48" s="17">
        <v>9.2200000000000006</v>
      </c>
    </row>
    <row r="49" spans="2:10" ht="57.75" customHeight="1" thickBot="1" x14ac:dyDescent="0.2">
      <c r="B49" s="18"/>
      <c r="C49" s="1176" t="s">
        <v>5</v>
      </c>
      <c r="D49" s="1176"/>
      <c r="E49" s="1177"/>
      <c r="F49" s="19">
        <v>0.67</v>
      </c>
      <c r="G49" s="20">
        <v>2.64</v>
      </c>
      <c r="H49" s="20" t="s">
        <v>525</v>
      </c>
      <c r="I49" s="20">
        <v>3.4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2018-10-25T04:27:45Z</cp:lastPrinted>
  <dcterms:created xsi:type="dcterms:W3CDTF">2018-01-24T03:35:58Z</dcterms:created>
  <dcterms:modified xsi:type="dcterms:W3CDTF">2018-10-25T04:28:07Z</dcterms:modified>
  <cp:category/>
</cp:coreProperties>
</file>