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25_七戸町\04_確定版\"/>
    </mc:Choice>
  </mc:AlternateContent>
  <xr:revisionPtr revIDLastSave="0" documentId="13_ncr:1_{1AC93EDA-10F4-4528-B3BB-DA29856896C5}" xr6:coauthVersionLast="36" xr6:coauthVersionMax="43" xr10:uidLastSave="{00000000-0000-0000-0000-000000000000}"/>
  <workbookProtection workbookAlgorithmName="SHA-512" workbookHashValue="5+5k42BY2Gu+3bXvSlkwWXmhc5wpw147Laey2cbE/j3OgesvbshKiE6FEvApgNbA0Cf+KwiWrg+bhtcpe743Vw==" workbookSaltValue="mGvmJc2nSxGtvsZmzk53Z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<sst xmlns="http://schemas.openxmlformats.org/spreadsheetml/2006/main" count="236" uniqueCount="121">
  <si>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</si>
  <si>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</si>
  <si>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</si>
  <si>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</si>
  <si>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</si>
  <si>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</si>
  <si>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</si>
  <si>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</si>
  <si>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</si>
  <si>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</si>
  <si>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</si>
  <si>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</si>
  <si>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</si>
  <si>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</si>
  <si>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</si>
  <si>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</si>
  <si>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</si>
  <si>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</si>
  <si>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</si>
  <si>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</si>
  <si>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</si>
  <si>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</si>
  <si>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</si>
  <si>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</si>
  <si>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</si>
  <si>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</si>
  <si>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</si>
  <si>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</si>
  <si>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</si>
  <si>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</si>
  <si>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</si>
  <si>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</si>
  <si>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</si>
  <si>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</si>
  <si>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</si>
  <si>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</si>
  <si>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</si>
  <si>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</si>
  <si>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</si>
  <si>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</si>
  <si>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</si>
  <si>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</si>
  <si>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</si>
  <si>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</si>
  <si>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</si>
  <si>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</si>
  <si>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</si>
  <si>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</si>
  <si>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</si>
  <si>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</si>
  <si>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</si>
  <si>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</si>
  <si>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</si>
  <si>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</si>
  <si>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</si>
  <si>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</si>
  <si>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</si>
  <si>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</si>
  <si>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</si>
  <si>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</si>
  <si>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</si>
  <si>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</si>
  <si>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</si>
  <si>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</si>
  <si>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</si>
  <si>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</si>
  <si>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</si>
  <si>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</si>
  <si>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</si>
  <si>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</si>
  <si>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</si>
  <si>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</si>
  <si>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</si>
  <si>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</si>
  <si>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</si>
  <si>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</si>
  <si>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</si>
  <si>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</si>
  <si>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</si>
  <si>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</si>
  <si>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</si>
  <si>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</si>
  <si>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</si>
  <si>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</si>
  <si>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</si>
  <si>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</si>
  <si>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</si>
  <si>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</si>
  <si>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</si>
  <si>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</si>
  <si>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</si>
  <si>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</si>
  <si>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</si>
  <si>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</si>
  <si>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</si>
  <si>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</si>
  <si>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</si>
  <si>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</si>
  <si>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</si>
  <si>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</si>
  <si>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</si>
  <si>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</si>
  <si>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</si>
  <si>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</si>
  <si>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</si>
  <si>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</si>
  <si>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</si>
  <si>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</si>
  <si>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</si>
  <si>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</si>
  <si>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</si>
  <si>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</si>
  <si>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</si>
  <si>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</si>
  <si>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</si>
  <si>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</si>
  <si>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</si>
  <si>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</si>
  <si>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の経営健全化・効率化に向けての取組、水洗化率向上については、ホームページや広報誌等において下水道への接続を促し、その他支援事業と連携し接続率向上に努める。また、使用料等の未納額解消については、徴収事務の強化に努める必要がある。
　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さらには、下水道事業を将来に渡って安定的に継続していくため、町の財政負担を少しでも軽減し経営健全化に向けた取組が必要であり、まずは使用料の適正化について審議検討を行い、早急に料金の改定を進めていく。</t>
    <rPh sb="1" eb="3">
      <t>コウキョウ</t>
    </rPh>
    <rPh sb="3" eb="6">
      <t>ゲスイドウ</t>
    </rPh>
    <rPh sb="28" eb="30">
      <t>コウジョウ</t>
    </rPh>
    <rPh sb="46" eb="47">
      <t>ナド</t>
    </rPh>
    <rPh sb="64" eb="65">
      <t>タ</t>
    </rPh>
    <rPh sb="65" eb="67">
      <t>シエン</t>
    </rPh>
    <rPh sb="67" eb="69">
      <t>ジギョウ</t>
    </rPh>
    <rPh sb="73" eb="75">
      <t>セツゾク</t>
    </rPh>
    <rPh sb="75" eb="76">
      <t>リツ</t>
    </rPh>
    <rPh sb="110" eb="111">
      <t>ツト</t>
    </rPh>
    <rPh sb="113" eb="115">
      <t>ヒツヨウ</t>
    </rPh>
    <rPh sb="345" eb="346">
      <t>スス</t>
    </rPh>
    <phoneticPr fontId="4"/>
  </si>
  <si>
    <t>　経営は、依然として多額の一般会計繰入金によって賄われているため良い経営状況とは言えない。また、県内においても使用料設定の低さにより使用料収入の経費回収率も類似団体平均値より低い。
　汚水処理原価については、決算状況調査の費用項目等の整理見直しにより経営が改善したように見えるが経費を控除する前で比較すると実質的な赤字経営は変わってはいない。今後も計画的な管渠整備の進捗と水洗化率に伴い減少傾向になると思われるが、本質的な経費回収率が低いことには変わらないことから、経費削減や使用料の適正化等の対策を図ることが早急の課題と思われる。
　水洗化率については、処理区内における水洗化が類似団体と比較しても低い状況である。水洗化については、下水道整備区域における接続率が伸び悩んでいるところだが、高齢世帯や低所得世帯、また空き地等といった未加入者が要因と考えられる。
　接続率は、公共用水域の水質保全に直結する問題でもあるため、接続率の増加に向けた取り組みが重要である。</t>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8" eb="50">
      <t>ケンナイ</t>
    </rPh>
    <rPh sb="55" eb="58">
      <t>シヨウリョウ</t>
    </rPh>
    <rPh sb="58" eb="60">
      <t>セッテイ</t>
    </rPh>
    <rPh sb="61" eb="62">
      <t>ヒク</t>
    </rPh>
    <rPh sb="66" eb="69">
      <t>シヨウリョウ</t>
    </rPh>
    <rPh sb="69" eb="71">
      <t>シュウニュウ</t>
    </rPh>
    <rPh sb="72" eb="74">
      <t>ケイヒ</t>
    </rPh>
    <rPh sb="74" eb="76">
      <t>カイシュウ</t>
    </rPh>
    <rPh sb="76" eb="77">
      <t>リツ</t>
    </rPh>
    <rPh sb="78" eb="80">
      <t>ルイジ</t>
    </rPh>
    <rPh sb="80" eb="82">
      <t>ダンタイ</t>
    </rPh>
    <rPh sb="82" eb="85">
      <t>ヘイキンチ</t>
    </rPh>
    <rPh sb="87" eb="88">
      <t>ヒク</t>
    </rPh>
    <rPh sb="92" eb="94">
      <t>オスイ</t>
    </rPh>
    <rPh sb="94" eb="96">
      <t>ショリ</t>
    </rPh>
    <rPh sb="96" eb="98">
      <t>ゲンカ</t>
    </rPh>
    <rPh sb="104" eb="106">
      <t>ケッサン</t>
    </rPh>
    <rPh sb="106" eb="108">
      <t>ジョウキョウ</t>
    </rPh>
    <rPh sb="108" eb="110">
      <t>チョウサ</t>
    </rPh>
    <rPh sb="111" eb="113">
      <t>ヒヨウ</t>
    </rPh>
    <rPh sb="113" eb="115">
      <t>コウモク</t>
    </rPh>
    <rPh sb="115" eb="116">
      <t>トウ</t>
    </rPh>
    <rPh sb="117" eb="119">
      <t>セイリ</t>
    </rPh>
    <rPh sb="119" eb="121">
      <t>ミナオ</t>
    </rPh>
    <rPh sb="125" eb="127">
      <t>ケイエイ</t>
    </rPh>
    <rPh sb="128" eb="130">
      <t>カイゼン</t>
    </rPh>
    <rPh sb="135" eb="136">
      <t>ミ</t>
    </rPh>
    <rPh sb="139" eb="141">
      <t>ケイヒ</t>
    </rPh>
    <rPh sb="142" eb="144">
      <t>コウジョ</t>
    </rPh>
    <rPh sb="146" eb="147">
      <t>マエ</t>
    </rPh>
    <rPh sb="148" eb="150">
      <t>ヒカク</t>
    </rPh>
    <rPh sb="153" eb="156">
      <t>ジッシツテキ</t>
    </rPh>
    <rPh sb="157" eb="159">
      <t>アカジ</t>
    </rPh>
    <rPh sb="159" eb="161">
      <t>ケイエイ</t>
    </rPh>
    <rPh sb="162" eb="163">
      <t>カ</t>
    </rPh>
    <rPh sb="171" eb="173">
      <t>コンゴ</t>
    </rPh>
    <rPh sb="174" eb="177">
      <t>ケイカクテキ</t>
    </rPh>
    <rPh sb="178" eb="180">
      <t>カンキョ</t>
    </rPh>
    <rPh sb="180" eb="182">
      <t>セイビ</t>
    </rPh>
    <rPh sb="183" eb="185">
      <t>シンチョク</t>
    </rPh>
    <rPh sb="186" eb="189">
      <t>スイセンカ</t>
    </rPh>
    <rPh sb="189" eb="190">
      <t>リツ</t>
    </rPh>
    <rPh sb="191" eb="192">
      <t>トモナ</t>
    </rPh>
    <rPh sb="193" eb="195">
      <t>ゲンショウ</t>
    </rPh>
    <rPh sb="195" eb="197">
      <t>ケイコウ</t>
    </rPh>
    <rPh sb="201" eb="202">
      <t>オモ</t>
    </rPh>
    <rPh sb="207" eb="210">
      <t>ホンシツテキ</t>
    </rPh>
    <rPh sb="211" eb="213">
      <t>ケイヒ</t>
    </rPh>
    <rPh sb="213" eb="215">
      <t>カイシュウ</t>
    </rPh>
    <rPh sb="215" eb="216">
      <t>リツ</t>
    </rPh>
    <rPh sb="217" eb="218">
      <t>ヒク</t>
    </rPh>
    <rPh sb="223" eb="224">
      <t>カ</t>
    </rPh>
    <rPh sb="233" eb="235">
      <t>ケイヒ</t>
    </rPh>
    <rPh sb="235" eb="237">
      <t>サクゲン</t>
    </rPh>
    <rPh sb="238" eb="241">
      <t>シヨウリョウ</t>
    </rPh>
    <rPh sb="242" eb="245">
      <t>テキセイカ</t>
    </rPh>
    <rPh sb="245" eb="246">
      <t>トウ</t>
    </rPh>
    <rPh sb="247" eb="249">
      <t>タイサク</t>
    </rPh>
    <rPh sb="250" eb="251">
      <t>ハカ</t>
    </rPh>
    <rPh sb="255" eb="257">
      <t>サッキュウ</t>
    </rPh>
    <rPh sb="258" eb="260">
      <t>カダイ</t>
    </rPh>
    <rPh sb="261" eb="262">
      <t>オモ</t>
    </rPh>
    <rPh sb="268" eb="271">
      <t>スイセンカ</t>
    </rPh>
    <rPh sb="271" eb="272">
      <t>リツ</t>
    </rPh>
    <rPh sb="278" eb="280">
      <t>ショリ</t>
    </rPh>
    <rPh sb="280" eb="281">
      <t>ク</t>
    </rPh>
    <rPh sb="281" eb="282">
      <t>ナイ</t>
    </rPh>
    <rPh sb="286" eb="289">
      <t>スイセンカ</t>
    </rPh>
    <rPh sb="290" eb="292">
      <t>ルイジ</t>
    </rPh>
    <rPh sb="292" eb="294">
      <t>ダンタイ</t>
    </rPh>
    <rPh sb="295" eb="297">
      <t>ヒカク</t>
    </rPh>
    <rPh sb="300" eb="301">
      <t>ヒク</t>
    </rPh>
    <rPh sb="302" eb="304">
      <t>ジョウキョウ</t>
    </rPh>
    <rPh sb="308" eb="311">
      <t>スイセンカ</t>
    </rPh>
    <rPh sb="317" eb="320">
      <t>ゲスイドウ</t>
    </rPh>
    <rPh sb="320" eb="322">
      <t>セイビ</t>
    </rPh>
    <rPh sb="322" eb="324">
      <t>クイキ</t>
    </rPh>
    <rPh sb="328" eb="330">
      <t>セツゾク</t>
    </rPh>
    <rPh sb="330" eb="331">
      <t>リツ</t>
    </rPh>
    <rPh sb="332" eb="333">
      <t>ノ</t>
    </rPh>
    <rPh sb="334" eb="335">
      <t>ナヤ</t>
    </rPh>
    <rPh sb="353" eb="355">
      <t>セタイ</t>
    </rPh>
    <rPh sb="358" eb="359">
      <t>ア</t>
    </rPh>
    <rPh sb="360" eb="361">
      <t>チ</t>
    </rPh>
    <rPh sb="361" eb="362">
      <t>ナド</t>
    </rPh>
    <rPh sb="366" eb="370">
      <t>ミカニュウシャ</t>
    </rPh>
    <rPh sb="371" eb="373">
      <t>ヨウイン</t>
    </rPh>
    <rPh sb="374" eb="375">
      <t>カンガ</t>
    </rPh>
    <rPh sb="382" eb="384">
      <t>セツゾク</t>
    </rPh>
    <rPh sb="384" eb="385">
      <t>リツ</t>
    </rPh>
    <rPh sb="387" eb="389">
      <t>コウキョウ</t>
    </rPh>
    <rPh sb="389" eb="390">
      <t>ヨウ</t>
    </rPh>
    <rPh sb="390" eb="392">
      <t>スイイキ</t>
    </rPh>
    <rPh sb="393" eb="395">
      <t>スイシツ</t>
    </rPh>
    <rPh sb="395" eb="397">
      <t>ホゼン</t>
    </rPh>
    <rPh sb="398" eb="400">
      <t>チョッケツ</t>
    </rPh>
    <rPh sb="402" eb="404">
      <t>モンダイ</t>
    </rPh>
    <rPh sb="411" eb="413">
      <t>セツゾク</t>
    </rPh>
    <rPh sb="413" eb="414">
      <t>リツ</t>
    </rPh>
    <rPh sb="415" eb="417">
      <t>ゾウカ</t>
    </rPh>
    <rPh sb="418" eb="419">
      <t>ム</t>
    </rPh>
    <rPh sb="421" eb="422">
      <t>ト</t>
    </rPh>
    <rPh sb="423" eb="424">
      <t>ク</t>
    </rPh>
    <rPh sb="426" eb="428">
      <t>ジュウヨウ</t>
    </rPh>
    <phoneticPr fontId="4"/>
  </si>
  <si>
    <t>　公共下水道は、平成14年に供用開始し、令和元年で供用開始から17年が経過している。
　管渠については、標準耐用年数50年を経過しているものは無い。しかし、腐食の恐れのある管渠やマンホールポンプなどといった箇所については、5年に1回の割合で調査・点検を実施するなどし、最適な対策手法で延命化を図る。
　今後は、下水道ストックマネジメント計画を策定することで、下水道施設全体の中長期的な施設の状態を予測しながら維持管理、改築を一体的に捉えて管理し、下水道施設の持続的な機能を確保及びライフサイクルコストの低減を図る必要がある。</t>
    <rPh sb="1" eb="3">
      <t>コウキョウ</t>
    </rPh>
    <rPh sb="20" eb="22">
      <t>レイワ</t>
    </rPh>
    <rPh sb="22" eb="23">
      <t>ガン</t>
    </rPh>
    <rPh sb="103" eb="105">
      <t>カショ</t>
    </rPh>
    <rPh sb="134" eb="136">
      <t>サイテキ</t>
    </rPh>
    <rPh sb="137" eb="139">
      <t>タイサク</t>
    </rPh>
    <rPh sb="139" eb="141">
      <t>シュホウ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</si>
</sst>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F6-40FE-9055-A01A86435D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0.13</c:v>
                </c:pt>
                <c:pt idx="3">
                  <c:v>0.12</c:v>
                </c:pt>
                <c:pt idx="4">
                  <c:v>0.1</c:v>
                </c:pt>
              </c:numCache>
            </c:numRef>
          </c:val>
          <c:smooth val="0"/>
          <c:extLst>
            <c:ext xmlns:c16="http://schemas.microsoft.com/office/drawing/2014/chart" uri="{C3380CC4-5D6E-409C-BE32-E72D297353CC}">
              <c16:uniqueId val="{00000001-84F6-40FE-9055-A01A86435D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43.27</c:v>
                </c:pt>
                <c:pt idx="1">
                  <c:v>46.55</c:v>
                </c:pt>
                <c:pt idx="2">
                  <c:v>46.91</c:v>
                </c:pt>
                <c:pt idx="3">
                  <c:v>48.55</c:v>
                </c:pt>
                <c:pt idx="4">
                  <c:v>49.45</c:v>
                </c:pt>
              </c:numCache>
            </c:numRef>
          </c:val>
          <c:extLst>
            <c:ext xmlns:c16="http://schemas.microsoft.com/office/drawing/2014/chart" uri="{C3380CC4-5D6E-409C-BE32-E72D297353CC}">
              <c16:uniqueId val="{00000000-DDA4-4F13-9B19-75EFE35D2D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50.24</c:v>
                </c:pt>
                <c:pt idx="3">
                  <c:v>49.68</c:v>
                </c:pt>
                <c:pt idx="4">
                  <c:v>49.27</c:v>
                </c:pt>
              </c:numCache>
            </c:numRef>
          </c:val>
          <c:smooth val="0"/>
          <c:extLst>
            <c:ext xmlns:c16="http://schemas.microsoft.com/office/drawing/2014/chart" uri="{C3380CC4-5D6E-409C-BE32-E72D297353CC}">
              <c16:uniqueId val="{00000001-DDA4-4F13-9B19-75EFE35D2D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59.44</c:v>
                </c:pt>
                <c:pt idx="1">
                  <c:v>62.71</c:v>
                </c:pt>
                <c:pt idx="2">
                  <c:v>62.59</c:v>
                </c:pt>
                <c:pt idx="3">
                  <c:v>63.01</c:v>
                </c:pt>
                <c:pt idx="4">
                  <c:v>65.040000000000006</c:v>
                </c:pt>
              </c:numCache>
            </c:numRef>
          </c:val>
          <c:extLst>
            <c:ext xmlns:c16="http://schemas.microsoft.com/office/drawing/2014/chart" uri="{C3380CC4-5D6E-409C-BE32-E72D297353CC}">
              <c16:uniqueId val="{00000000-946C-4837-91CD-8E9BC6A9C5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84.17</c:v>
                </c:pt>
                <c:pt idx="3">
                  <c:v>83.35</c:v>
                </c:pt>
                <c:pt idx="4">
                  <c:v>83.16</c:v>
                </c:pt>
              </c:numCache>
            </c:numRef>
          </c:val>
          <c:smooth val="0"/>
          <c:extLst>
            <c:ext xmlns:c16="http://schemas.microsoft.com/office/drawing/2014/chart" uri="{C3380CC4-5D6E-409C-BE32-E72D297353CC}">
              <c16:uniqueId val="{00000001-946C-4837-91CD-8E9BC6A9C5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40.479999999999997</c:v>
                </c:pt>
                <c:pt idx="1">
                  <c:v>40.07</c:v>
                </c:pt>
                <c:pt idx="2">
                  <c:v>99.2</c:v>
                </c:pt>
                <c:pt idx="3">
                  <c:v>97.6</c:v>
                </c:pt>
                <c:pt idx="4">
                  <c:v>75.58</c:v>
                </c:pt>
              </c:numCache>
            </c:numRef>
          </c:val>
          <c:extLst>
            <c:ext xmlns:c16="http://schemas.microsoft.com/office/drawing/2014/chart" uri="{C3380CC4-5D6E-409C-BE32-E72D297353CC}">
              <c16:uniqueId val="{00000000-94D9-4741-AB28-AA833F3D81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D9-4741-AB28-AA833F3D81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3-4254-AD4A-702ECBF904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3-4254-AD4A-702ECBF904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3-4C19-903A-469EEA4E51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3-4C19-903A-469EEA4E51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38-4A7D-9605-E3AF90B12D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8-4A7D-9605-E3AF90B12D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D8-448A-95CA-1F3EB793EA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D8-448A-95CA-1F3EB793EA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4493.33</c:v>
                </c:pt>
                <c:pt idx="1">
                  <c:v>4409.8</c:v>
                </c:pt>
                <c:pt idx="2">
                  <c:v>4003.58</c:v>
                </c:pt>
                <c:pt idx="3">
                  <c:v>3668.29</c:v>
                </c:pt>
                <c:pt idx="4">
                  <c:v>3402.48</c:v>
                </c:pt>
              </c:numCache>
            </c:numRef>
          </c:val>
          <c:extLst>
            <c:ext xmlns:c16="http://schemas.microsoft.com/office/drawing/2014/chart" uri="{C3380CC4-5D6E-409C-BE32-E72D297353CC}">
              <c16:uniqueId val="{00000000-4E14-4A3D-9A4D-C21A2AB0B9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1124.26</c:v>
                </c:pt>
                <c:pt idx="3">
                  <c:v>1048.23</c:v>
                </c:pt>
                <c:pt idx="4">
                  <c:v>1130.42</c:v>
                </c:pt>
              </c:numCache>
            </c:numRef>
          </c:val>
          <c:smooth val="0"/>
          <c:extLst>
            <c:ext xmlns:c16="http://schemas.microsoft.com/office/drawing/2014/chart" uri="{C3380CC4-5D6E-409C-BE32-E72D297353CC}">
              <c16:uniqueId val="{00000001-4E14-4A3D-9A4D-C21A2AB0B9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18.489999999999998</c:v>
                </c:pt>
                <c:pt idx="1">
                  <c:v>19.02</c:v>
                </c:pt>
                <c:pt idx="2">
                  <c:v>58.42</c:v>
                </c:pt>
                <c:pt idx="3">
                  <c:v>65.61</c:v>
                </c:pt>
                <c:pt idx="4">
                  <c:v>40.06</c:v>
                </c:pt>
              </c:numCache>
            </c:numRef>
          </c:val>
          <c:extLst>
            <c:ext xmlns:c16="http://schemas.microsoft.com/office/drawing/2014/chart" uri="{C3380CC4-5D6E-409C-BE32-E72D297353CC}">
              <c16:uniqueId val="{00000000-15A4-4C65-AE38-4FFB0DEB26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80.58</c:v>
                </c:pt>
                <c:pt idx="3">
                  <c:v>78.92</c:v>
                </c:pt>
                <c:pt idx="4">
                  <c:v>74.17</c:v>
                </c:pt>
              </c:numCache>
            </c:numRef>
          </c:val>
          <c:smooth val="0"/>
          <c:extLst>
            <c:ext xmlns:c16="http://schemas.microsoft.com/office/drawing/2014/chart" uri="{C3380CC4-5D6E-409C-BE32-E72D297353CC}">
              <c16:uniqueId val="{00000001-15A4-4C65-AE38-4FFB0DEB26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746.65</c:v>
                </c:pt>
                <c:pt idx="1">
                  <c:v>730.26</c:v>
                </c:pt>
                <c:pt idx="2">
                  <c:v>237.85</c:v>
                </c:pt>
                <c:pt idx="3">
                  <c:v>210.08</c:v>
                </c:pt>
                <c:pt idx="4">
                  <c:v>346.57</c:v>
                </c:pt>
              </c:numCache>
            </c:numRef>
          </c:val>
          <c:extLst>
            <c:ext xmlns:c16="http://schemas.microsoft.com/office/drawing/2014/chart" uri="{C3380CC4-5D6E-409C-BE32-E72D297353CC}">
              <c16:uniqueId val="{00000000-399A-49CC-9BC5-D5F4109E83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216.21</c:v>
                </c:pt>
                <c:pt idx="3">
                  <c:v>220.31</c:v>
                </c:pt>
                <c:pt idx="4">
                  <c:v>230.95</c:v>
                </c:pt>
              </c:numCache>
            </c:numRef>
          </c:val>
          <c:smooth val="0"/>
          <c:extLst>
            <c:ext xmlns:c16="http://schemas.microsoft.com/office/drawing/2014/chart" uri="{C3380CC4-5D6E-409C-BE32-E72D297353CC}">
              <c16:uniqueId val="{00000001-399A-49CC-9BC5-D5F4109E83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15424</v>
      </c>
      <c r="AM8" s="51"/>
      <c r="AN8" s="51"/>
      <c r="AO8" s="51"/>
      <c r="AP8" s="51"/>
      <c r="AQ8" s="51"/>
      <c r="AR8" s="51"/>
      <c r="AS8" s="51"/>
      <c r="AT8" s="46">
        <f>データ!T6</f>
        <v>337.23</v>
      </c>
      <c r="AU8" s="46"/>
      <c r="AV8" s="46"/>
      <c r="AW8" s="46"/>
      <c r="AX8" s="46"/>
      <c r="AY8" s="46"/>
      <c r="AZ8" s="46"/>
      <c r="BA8" s="46"/>
      <c r="BB8" s="46">
        <f>データ!U6</f>
        <v>45.74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19.399999999999999</v>
      </c>
      <c r="Q10" s="46"/>
      <c r="R10" s="46"/>
      <c r="S10" s="46"/>
      <c r="T10" s="46"/>
      <c r="U10" s="46"/>
      <c r="V10" s="46"/>
      <c r="W10" s="46">
        <f>データ!Q6</f>
        <v>103.17</v>
      </c>
      <c r="X10" s="46"/>
      <c r="Y10" s="46"/>
      <c r="Z10" s="46"/>
      <c r="AA10" s="46"/>
      <c r="AB10" s="46"/>
      <c r="AC10" s="46"/>
      <c r="AD10" s="51">
        <f>データ!R6</f>
        <v>2640</v>
      </c>
      <c r="AE10" s="51"/>
      <c r="AF10" s="51"/>
      <c r="AG10" s="51"/>
      <c r="AH10" s="51"/>
      <c r="AI10" s="51"/>
      <c r="AJ10" s="51"/>
      <c r="AK10" s="2"/>
      <c r="AL10" s="51">
        <f>データ!V6</f>
        <v>2966</v>
      </c>
      <c r="AM10" s="51"/>
      <c r="AN10" s="51"/>
      <c r="AO10" s="51"/>
      <c r="AP10" s="51"/>
      <c r="AQ10" s="51"/>
      <c r="AR10" s="51"/>
      <c r="AS10" s="51"/>
      <c r="AT10" s="46">
        <f>データ!W6</f>
        <v>1.7</v>
      </c>
      <c r="AU10" s="46"/>
      <c r="AV10" s="46"/>
      <c r="AW10" s="46"/>
      <c r="AX10" s="46"/>
      <c r="AY10" s="46"/>
      <c r="AZ10" s="46"/>
      <c r="BA10" s="46"/>
      <c r="BB10" s="46">
        <f>データ!X6</f>
        <v>1744.71</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120</v>
      </c>
      <c r="BM47" s="79"/>
      <c r="BN47" s="79"/>
      <c r="BO47" s="79"/>
      <c r="BP47" s="79"/>
      <c r="BQ47" s="79"/>
      <c r="BR47" s="79"/>
      <c r="BS47" s="79"/>
      <c r="BT47" s="79"/>
      <c r="BU47" s="79"/>
      <c r="BV47" s="79"/>
      <c r="BW47" s="79"/>
      <c r="BX47" s="79"/>
      <c r="BY47" s="79"/>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4"/>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4"/>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6" t="s">
        <v>118</v>
      </c>
      <c r="BM66" s="87"/>
      <c r="BN66" s="87"/>
      <c r="BO66" s="87"/>
      <c r="BP66" s="87"/>
      <c r="BQ66" s="87"/>
      <c r="BR66" s="87"/>
      <c r="BS66" s="87"/>
      <c r="BT66" s="87"/>
      <c r="BU66" s="87"/>
      <c r="BV66" s="87"/>
      <c r="BW66" s="87"/>
      <c r="BX66" s="87"/>
      <c r="BY66" s="87"/>
      <c r="BZ66" s="8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6"/>
      <c r="BM79" s="87"/>
      <c r="BN79" s="87"/>
      <c r="BO79" s="87"/>
      <c r="BP79" s="87"/>
      <c r="BQ79" s="87"/>
      <c r="BR79" s="87"/>
      <c r="BS79" s="87"/>
      <c r="BT79" s="87"/>
      <c r="BU79" s="87"/>
      <c r="BV79" s="87"/>
      <c r="BW79" s="87"/>
      <c r="BX79" s="87"/>
      <c r="BY79" s="87"/>
      <c r="BZ79" s="88"/>
    </row>
    <row r="80" spans="1:78" ht="1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6"/>
      <c r="BM80" s="87"/>
      <c r="BN80" s="87"/>
      <c r="BO80" s="87"/>
      <c r="BP80" s="87"/>
      <c r="BQ80" s="87"/>
      <c r="BR80" s="87"/>
      <c r="BS80" s="87"/>
      <c r="BT80" s="87"/>
      <c r="BU80" s="87"/>
      <c r="BV80" s="87"/>
      <c r="BW80" s="87"/>
      <c r="BX80" s="87"/>
      <c r="BY80" s="87"/>
      <c r="BZ80" s="88"/>
    </row>
    <row r="81" spans="1:78" ht="1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6"/>
      <c r="BM81" s="87"/>
      <c r="BN81" s="87"/>
      <c r="BO81" s="87"/>
      <c r="BP81" s="87"/>
      <c r="BQ81" s="87"/>
      <c r="BR81" s="87"/>
      <c r="BS81" s="87"/>
      <c r="BT81" s="87"/>
      <c r="BU81" s="87"/>
      <c r="BV81" s="87"/>
      <c r="BW81" s="87"/>
      <c r="BX81" s="87"/>
      <c r="BY81" s="87"/>
      <c r="BZ81" s="88"/>
    </row>
    <row r="82" spans="1:78" ht="21"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Lw/wh+mRBsz+Srrp86yruI7+b4Nk2bodIcUckPFEhqaY9Bl3EYFTjXun94MKknvEkK2j8uf0sR9XTGUpaK7H3Q==" saltValue="MFDru8UgBsUtgcwqf9/5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24023</v>
      </c>
      <c r="D6" s="33">
        <f t="shared" si="3"/>
        <v>47</v>
      </c>
      <c r="E6" s="33">
        <f t="shared" si="3"/>
        <v>17</v>
      </c>
      <c r="F6" s="33">
        <f t="shared" si="3"/>
        <v>1</v>
      </c>
      <c r="G6" s="33">
        <f t="shared" si="3"/>
        <v>0</v>
      </c>
      <c r="H6" s="33" t="str">
        <f t="shared" si="3"/>
        <v>青森県　七戸町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19.399999999999999</v>
      </c>
      <c r="Q6" s="34">
        <f t="shared" si="3"/>
        <v>103.17</v>
      </c>
      <c r="R6" s="34">
        <f t="shared" si="3"/>
        <v>2640</v>
      </c>
      <c r="S6" s="34">
        <f t="shared" si="3"/>
        <v>15424</v>
      </c>
      <c r="T6" s="34">
        <f t="shared" si="3"/>
        <v>337.23</v>
      </c>
      <c r="U6" s="34">
        <f t="shared" si="3"/>
        <v>45.74</v>
      </c>
      <c r="V6" s="34">
        <f t="shared" si="3"/>
        <v>2966</v>
      </c>
      <c r="W6" s="34">
        <f t="shared" si="3"/>
        <v>1.7</v>
      </c>
      <c r="X6" s="34">
        <f t="shared" si="3"/>
        <v>1744.71</v>
      </c>
      <c r="Y6" s="35">
        <f>IF(Y7="",NA(),Y7)</f>
        <v>40.479999999999997</v>
      </c>
      <c r="Z6" s="35">
        <f t="shared" ref="Z6:AH6" si="4">IF(Z7="",NA(),Z7)</f>
        <v>40.07</v>
      </c>
      <c r="AA6" s="35">
        <f t="shared" si="4"/>
        <v>99.2</v>
      </c>
      <c r="AB6" s="35">
        <f t="shared" si="4"/>
        <v>97.6</v>
      </c>
      <c r="AC6" s="35">
        <f t="shared" si="4"/>
        <v>75.58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4493.33</v>
      </c>
      <c r="BG6" s="35">
        <f t="shared" ref="BG6:BO6" si="7">IF(BG7="",NA(),BG7)</f>
        <v>4409.8</v>
      </c>
      <c r="BH6" s="35">
        <f t="shared" si="7"/>
        <v>4003.58</v>
      </c>
      <c r="BI6" s="35">
        <f t="shared" si="7"/>
        <v>3668.29</v>
      </c>
      <c r="BJ6" s="35">
        <f t="shared" si="7"/>
        <v>3402.48</v>
      </c>
      <c r="BK6" s="35">
        <f t="shared" si="7"/>
        <v>1824.34</v>
      </c>
      <c r="BL6" s="35">
        <f t="shared" si="7"/>
        <v>1604.64</v>
      </c>
      <c r="BM6" s="35">
        <f t="shared" si="7"/>
        <v>1124.26</v>
      </c>
      <c r="BN6" s="35">
        <f t="shared" si="7"/>
        <v>1048.23</v>
      </c>
      <c r="BO6" s="35">
        <f t="shared" si="7"/>
        <v>1130.42</v>
      </c>
      <c r="BP6" s="34" t="str">
        <f>IF(BP7="","",IF(BP7="-","【-】","【"&amp;SUBSTITUTE(TEXT(BP7,"#,##0.00"),"-","△")&amp;"】"))</f>
        <v>【682.51】</v>
      </c>
      <c r="BQ6" s="35">
        <f>IF(BQ7="",NA(),BQ7)</f>
        <v>18.489999999999998</v>
      </c>
      <c r="BR6" s="35">
        <f t="shared" ref="BR6:BZ6" si="8">IF(BR7="",NA(),BR7)</f>
        <v>19.02</v>
      </c>
      <c r="BS6" s="35">
        <f t="shared" si="8"/>
        <v>58.42</v>
      </c>
      <c r="BT6" s="35">
        <f t="shared" si="8"/>
        <v>65.61</v>
      </c>
      <c r="BU6" s="35">
        <f t="shared" si="8"/>
        <v>40.06</v>
      </c>
      <c r="BV6" s="35">
        <f t="shared" si="8"/>
        <v>54.16</v>
      </c>
      <c r="BW6" s="35">
        <f t="shared" si="8"/>
        <v>60.01</v>
      </c>
      <c r="BX6" s="35">
        <f t="shared" si="8"/>
        <v>80.58</v>
      </c>
      <c r="BY6" s="35">
        <f t="shared" si="8"/>
        <v>78.92</v>
      </c>
      <c r="BZ6" s="35">
        <f t="shared" si="8"/>
        <v>74.17</v>
      </c>
      <c r="CA6" s="34" t="str">
        <f>IF(CA7="","",IF(CA7="-","【-】","【"&amp;SUBSTITUTE(TEXT(CA7,"#,##0.00"),"-","△")&amp;"】"))</f>
        <v>【100.34】</v>
      </c>
      <c r="CB6" s="35">
        <f>IF(CB7="",NA(),CB7)</f>
        <v>746.65</v>
      </c>
      <c r="CC6" s="35">
        <f t="shared" ref="CC6:CK6" si="9">IF(CC7="",NA(),CC7)</f>
        <v>730.26</v>
      </c>
      <c r="CD6" s="35">
        <f t="shared" si="9"/>
        <v>237.85</v>
      </c>
      <c r="CE6" s="35">
        <f t="shared" si="9"/>
        <v>210.08</v>
      </c>
      <c r="CF6" s="35">
        <f t="shared" si="9"/>
        <v>346.57</v>
      </c>
      <c r="CG6" s="35">
        <f t="shared" si="9"/>
        <v>307.56</v>
      </c>
      <c r="CH6" s="35">
        <f t="shared" si="9"/>
        <v>277.67</v>
      </c>
      <c r="CI6" s="35">
        <f t="shared" si="9"/>
        <v>216.21</v>
      </c>
      <c r="CJ6" s="35">
        <f t="shared" si="9"/>
        <v>220.31</v>
      </c>
      <c r="CK6" s="35">
        <f t="shared" si="9"/>
        <v>230.95</v>
      </c>
      <c r="CL6" s="34" t="str">
        <f>IF(CL7="","",IF(CL7="-","【-】","【"&amp;SUBSTITUTE(TEXT(CL7,"#,##0.00"),"-","△")&amp;"】"))</f>
        <v>【136.15】</v>
      </c>
      <c r="CM6" s="35">
        <f>IF(CM7="",NA(),CM7)</f>
        <v>43.27</v>
      </c>
      <c r="CN6" s="35">
        <f t="shared" ref="CN6:CV6" si="10">IF(CN7="",NA(),CN7)</f>
        <v>46.55</v>
      </c>
      <c r="CO6" s="35">
        <f t="shared" si="10"/>
        <v>46.91</v>
      </c>
      <c r="CP6" s="35">
        <f t="shared" si="10"/>
        <v>48.55</v>
      </c>
      <c r="CQ6" s="35">
        <f t="shared" si="10"/>
        <v>49.45</v>
      </c>
      <c r="CR6" s="35">
        <f t="shared" si="10"/>
        <v>39.869999999999997</v>
      </c>
      <c r="CS6" s="35">
        <f t="shared" si="10"/>
        <v>41.28</v>
      </c>
      <c r="CT6" s="35">
        <f t="shared" si="10"/>
        <v>50.24</v>
      </c>
      <c r="CU6" s="35">
        <f t="shared" si="10"/>
        <v>49.68</v>
      </c>
      <c r="CV6" s="35">
        <f t="shared" si="10"/>
        <v>49.27</v>
      </c>
      <c r="CW6" s="34" t="str">
        <f>IF(CW7="","",IF(CW7="-","【-】","【"&amp;SUBSTITUTE(TEXT(CW7,"#,##0.00"),"-","△")&amp;"】"))</f>
        <v>【59.64】</v>
      </c>
      <c r="CX6" s="35">
        <f>IF(CX7="",NA(),CX7)</f>
        <v>59.44</v>
      </c>
      <c r="CY6" s="35">
        <f t="shared" ref="CY6:DG6" si="11">IF(CY7="",NA(),CY7)</f>
        <v>62.71</v>
      </c>
      <c r="CZ6" s="35">
        <f t="shared" si="11"/>
        <v>62.59</v>
      </c>
      <c r="DA6" s="35">
        <f t="shared" si="11"/>
        <v>63.01</v>
      </c>
      <c r="DB6" s="35">
        <f t="shared" si="11"/>
        <v>65.040000000000006</v>
      </c>
      <c r="DC6" s="35">
        <f t="shared" si="11"/>
        <v>61.37</v>
      </c>
      <c r="DD6" s="35">
        <f t="shared" si="11"/>
        <v>61.3</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0.13</v>
      </c>
      <c r="EM6" s="35">
        <f t="shared" si="14"/>
        <v>0.12</v>
      </c>
      <c r="EN6" s="35">
        <f t="shared" si="14"/>
        <v>0.1</v>
      </c>
      <c r="EO6" s="34" t="str">
        <f>IF(EO7="","",IF(EO7="-","【-】","【"&amp;SUBSTITUTE(TEXT(EO7,"#,##0.00"),"-","△")&amp;"】"))</f>
        <v>【0.22】</v>
      </c>
    </row>
    <row r="7" spans="1:145" s="36" customFormat="1" x14ac:dyDescent="0.15">
      <c r="A7" s="28"/>
      <c r="B7" s="37">
        <v>2019</v>
      </c>
      <c r="C7" s="37">
        <v>24023</v>
      </c>
      <c r="D7" s="37">
        <v>47</v>
      </c>
      <c r="E7" s="37">
        <v>17</v>
      </c>
      <c r="F7" s="37">
        <v>1</v>
      </c>
      <c r="G7" s="37">
        <v>0</v>
      </c>
      <c r="H7" s="37" t="s">
        <v>98</v>
      </c>
      <c r="I7" s="37" t="s">
        <v>99</v>
      </c>
      <c r="J7" s="37" t="s">
        <v>100</v>
      </c>
      <c r="K7" s="37" t="s">
        <v>101</v>
      </c>
      <c r="L7" s="37" t="s">
        <v>102</v>
      </c>
      <c r="M7" s="37" t="s">
        <v>103</v>
      </c>
      <c r="N7" s="38" t="s">
        <v>104</v>
      </c>
      <c r="O7" s="38" t="s">
        <v>105</v>
      </c>
      <c r="P7" s="38">
        <v>19.399999999999999</v>
      </c>
      <c r="Q7" s="38">
        <v>103.17</v>
      </c>
      <c r="R7" s="38">
        <v>2640</v>
      </c>
      <c r="S7" s="38">
        <v>15424</v>
      </c>
      <c r="T7" s="38">
        <v>337.23</v>
      </c>
      <c r="U7" s="38">
        <v>45.74</v>
      </c>
      <c r="V7" s="38">
        <v>2966</v>
      </c>
      <c r="W7" s="38">
        <v>1.7</v>
      </c>
      <c r="X7" s="38">
        <v>1744.71</v>
      </c>
      <c r="Y7" s="38">
        <v>40.479999999999997</v>
      </c>
      <c r="Z7" s="38">
        <v>40.07</v>
      </c>
      <c r="AA7" s="38">
        <v>99.2</v>
      </c>
      <c r="AB7" s="38">
        <v>97.6</v>
      </c>
      <c r="AC7" s="38">
        <v>75.58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4493.33</v>
      </c>
      <c r="BG7" s="38">
        <v>4409.8</v>
      </c>
      <c r="BH7" s="38">
        <v>4003.58</v>
      </c>
      <c r="BI7" s="38">
        <v>3668.29</v>
      </c>
      <c r="BJ7" s="38">
        <v>3402.48</v>
      </c>
      <c r="BK7" s="38">
        <v>1824.34</v>
      </c>
      <c r="BL7" s="38">
        <v>1604.64</v>
      </c>
      <c r="BM7" s="38">
        <v>1124.26</v>
      </c>
      <c r="BN7" s="38">
        <v>1048.23</v>
      </c>
      <c r="BO7" s="38">
        <v>1130.42</v>
      </c>
      <c r="BP7" s="38">
        <v>682.51</v>
      </c>
      <c r="BQ7" s="38">
        <v>18.489999999999998</v>
      </c>
      <c r="BR7" s="38">
        <v>19.02</v>
      </c>
      <c r="BS7" s="38">
        <v>58.42</v>
      </c>
      <c r="BT7" s="38">
        <v>65.61</v>
      </c>
      <c r="BU7" s="38">
        <v>40.06</v>
      </c>
      <c r="BV7" s="38">
        <v>54.16</v>
      </c>
      <c r="BW7" s="38">
        <v>60.01</v>
      </c>
      <c r="BX7" s="38">
        <v>80.58</v>
      </c>
      <c r="BY7" s="38">
        <v>78.92</v>
      </c>
      <c r="BZ7" s="38">
        <v>74.17</v>
      </c>
      <c r="CA7" s="38">
        <v>100.34</v>
      </c>
      <c r="CB7" s="38">
        <v>746.65</v>
      </c>
      <c r="CC7" s="38">
        <v>730.26</v>
      </c>
      <c r="CD7" s="38">
        <v>237.85</v>
      </c>
      <c r="CE7" s="38">
        <v>210.08</v>
      </c>
      <c r="CF7" s="38">
        <v>346.57</v>
      </c>
      <c r="CG7" s="38">
        <v>307.56</v>
      </c>
      <c r="CH7" s="38">
        <v>277.67</v>
      </c>
      <c r="CI7" s="38">
        <v>216.21</v>
      </c>
      <c r="CJ7" s="38">
        <v>220.31</v>
      </c>
      <c r="CK7" s="38">
        <v>230.95</v>
      </c>
      <c r="CL7" s="38">
        <v>136.15</v>
      </c>
      <c r="CM7" s="38">
        <v>43.27</v>
      </c>
      <c r="CN7" s="38">
        <v>46.55</v>
      </c>
      <c r="CO7" s="38">
        <v>46.91</v>
      </c>
      <c r="CP7" s="38">
        <v>48.55</v>
      </c>
      <c r="CQ7" s="38">
        <v>49.45</v>
      </c>
      <c r="CR7" s="38">
        <v>39.869999999999997</v>
      </c>
      <c r="CS7" s="38">
        <v>41.28</v>
      </c>
      <c r="CT7" s="38">
        <v>50.24</v>
      </c>
      <c r="CU7" s="38">
        <v>49.68</v>
      </c>
      <c r="CV7" s="38">
        <v>49.27</v>
      </c>
      <c r="CW7" s="38">
        <v>59.64</v>
      </c>
      <c r="CX7" s="38">
        <v>59.44</v>
      </c>
      <c r="CY7" s="38">
        <v>62.71</v>
      </c>
      <c r="CZ7" s="38">
        <v>62.59</v>
      </c>
      <c r="DA7" s="38">
        <v>63.01</v>
      </c>
      <c r="DB7" s="38">
        <v>65.040000000000006</v>
      </c>
      <c r="DC7" s="38">
        <v>61.37</v>
      </c>
      <c r="DD7" s="38">
        <v>61.3</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2021-01-18T05:48:25Z</cp:lastPrinted>
  <dcterms:created xsi:type="dcterms:W3CDTF">2020-12-04T02:42:11Z</dcterms:created>
  <dcterms:modified xsi:type="dcterms:W3CDTF">2021-02-11T02:15:04Z</dcterms:modified>
  <cp:category/>
</cp:coreProperties>
</file>