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nouchi1\Desktop\"/>
    </mc:Choice>
  </mc:AlternateContent>
  <xr:revisionPtr revIDLastSave="0" documentId="8_{DC375F90-06B6-4F01-BE32-AA0EC800B433}" xr6:coauthVersionLast="45" xr6:coauthVersionMax="45" xr10:uidLastSave="{00000000-0000-0000-0000-000000000000}"/>
  <workbookProtection workbookAlgorithmName="SHA-512" workbookHashValue="KExlm4jU5abhjeIUMO2Uo5PNfNlgozLoxEYmZFMu4lbNtsdfwhqnUr0mohr/aW2uQbw0wtkhzFthTVIvjtxtBw==" workbookSaltValue="VowBpJgpZ18PwglTGO1TAg==" workbookSpinCount="100000" lockStructure="1"/>
  <bookViews>
    <workbookView xWindow="0" yWindow="0" windowWidth="19575" windowHeight="1560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10" i="4"/>
  <c r="AT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<sst xmlns="http://schemas.openxmlformats.org/spreadsheetml/2006/main" count="241" uniqueCount="120">
  <si>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</si>
  <si>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</si>
  <si>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</si>
  <si>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</si>
  <si>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</si>
  <si>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</si>
  <si>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</si>
  <si>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</si>
  <si>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</si>
  <si>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</si>
  <si>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</si>
  <si>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</si>
  <si>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</si>
  <si>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</si>
  <si>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</si>
  <si>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</si>
  <si>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</si>
  <si>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</si>
  <si>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</si>
  <si>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</si>
  <si>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</si>
  <si>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</si>
  <si>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</si>
  <si>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</si>
  <si>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</si>
  <si>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</si>
  <si>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</si>
  <si>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</si>
  <si>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</si>
  <si>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</si>
  <si>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</si>
  <si>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</si>
  <si>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</si>
  <si>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</si>
  <si>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</si>
  <si>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</si>
  <si>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</si>
  <si>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</si>
  <si>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</si>
  <si>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</si>
  <si>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</si>
  <si>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</si>
  <si>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</si>
  <si>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</si>
  <si>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</si>
  <si>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</si>
  <si>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</si>
  <si>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</si>
  <si>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</si>
  <si>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</si>
  <si>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</si>
  <si>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</si>
  <si>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</si>
  <si>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</si>
  <si>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</si>
  <si>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</si>
  <si>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</si>
  <si>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</si>
  <si>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</si>
  <si>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</si>
  <si>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</si>
  <si>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</si>
  <si>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</si>
  <si>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</si>
  <si>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</si>
  <si>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</si>
  <si>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</si>
  <si>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</si>
  <si>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</si>
  <si>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</si>
  <si>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</si>
  <si>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</si>
  <si>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</si>
  <si>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</si>
  <si>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</si>
  <si>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</si>
  <si>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</si>
  <si>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</si>
  <si>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</si>
  <si>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</si>
  <si>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</si>
  <si>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</si>
  <si>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</si>
  <si>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</si>
  <si>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</si>
  <si>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</si>
  <si>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</si>
  <si>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</si>
  <si>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</si>
  <si>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</si>
  <si>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</si>
  <si>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</si>
  <si>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</si>
  <si>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</si>
  <si>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</si>
  <si>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</si>
  <si>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</si>
  <si>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</si>
  <si>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</si>
  <si>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</si>
  <si>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</si>
  <si>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</si>
  <si>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</si>
  <si>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</si>
  <si>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</si>
  <si>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</si>
  <si>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</si>
  <si>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</si>
  <si>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</si>
  <si>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</si>
  <si>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</si>
  <si>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</si>
  <si>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</si>
  <si>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</si>
  <si>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</si>
  <si>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</si>
  <si>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</si>
  <si>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・ストックマネジメント計画を策定し、防災・安全交付金などの交付金を活用しての更新事業実施を、順次検討していく。</t>
    <rPh sb="18" eb="20">
      <t>ボウサイ</t>
    </rPh>
    <rPh sb="21" eb="23">
      <t>アンゼン</t>
    </rPh>
    <rPh sb="23" eb="26">
      <t>コウフキン</t>
    </rPh>
    <rPh sb="29" eb="32">
      <t>コウフキン</t>
    </rPh>
    <rPh sb="33" eb="35">
      <t>カツヨウ</t>
    </rPh>
    <rPh sb="38" eb="40">
      <t>コウシン</t>
    </rPh>
    <rPh sb="46" eb="48">
      <t>ジュンジ</t>
    </rPh>
    <phoneticPr fontId="4"/>
  </si>
  <si>
    <t>・前年度に比べ経費回収率、水洗化率は前年度より若干増加しているが、収益的収支比率・汚水処理原価はわずかながら減少している。これは、修繕費などの維持管理経費が前年度より増加したためである。
　依然として使用料収入で維持管理費を賄えていない状況には違いなく、令和６年度からの公営企業会計適用に向けて、使用料の適正化（使用料の増額改定等）の作業を進め、適正な使用料収入の確保に努めていくこととする。
・企業債（地方債）については減少してきているものの、広域化事業を実施していることもあり残高が増えることとなるが、繰上げ償還や金利の安いものへの借換え等を検討する。</t>
    <rPh sb="122" eb="123">
      <t>チガ</t>
    </rPh>
    <rPh sb="127" eb="129">
      <t>レイワ</t>
    </rPh>
    <rPh sb="130" eb="132">
      <t>ネンド</t>
    </rPh>
    <rPh sb="167" eb="169">
      <t>サギョウ</t>
    </rPh>
    <rPh sb="229" eb="231">
      <t>ジッシ</t>
    </rPh>
    <rPh sb="240" eb="242">
      <t>ザンダカ</t>
    </rPh>
    <rPh sb="243" eb="244">
      <t>フ</t>
    </rPh>
    <phoneticPr fontId="4"/>
  </si>
  <si>
    <t>・前年度に比べ経費回収率、水洗化率は前年度より若干増加しているが、収益的収支比率・汚水処理原価はわずかながら減少している。これは、修繕費などの維持管理経費が前年度より増加したためである。
　依然として使用料収入で維持管理費を賄えていない状況には違いなく、令和６年度からの公営企業会計適用に向けて、使用料の適正化（使用料の増額改定等）の作業を進め、適正な使用料収入の確保に努め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</si>
</sst>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37-4E26-AAA3-31C2B94F56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BB37-4E26-AAA3-31C2B94F56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04-4ABC-BAD9-705A0589A5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FB04-4ABC-BAD9-705A0589A5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75.36</c:v>
                </c:pt>
                <c:pt idx="1">
                  <c:v>76.27</c:v>
                </c:pt>
                <c:pt idx="2">
                  <c:v>78.05</c:v>
                </c:pt>
                <c:pt idx="3">
                  <c:v>87.79</c:v>
                </c:pt>
                <c:pt idx="4">
                  <c:v>88.6</c:v>
                </c:pt>
              </c:numCache>
            </c:numRef>
          </c:val>
          <c:extLst>
            <c:ext xmlns:c16="http://schemas.microsoft.com/office/drawing/2014/chart" uri="{C3380CC4-5D6E-409C-BE32-E72D297353CC}">
              <c16:uniqueId val="{00000000-90D7-49E7-9051-6B7E37E7C0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90D7-49E7-9051-6B7E37E7C0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88.26</c:v>
                </c:pt>
                <c:pt idx="1">
                  <c:v>89.87</c:v>
                </c:pt>
                <c:pt idx="2">
                  <c:v>88.65</c:v>
                </c:pt>
                <c:pt idx="3">
                  <c:v>88.78</c:v>
                </c:pt>
                <c:pt idx="4">
                  <c:v>88.36</c:v>
                </c:pt>
              </c:numCache>
            </c:numRef>
          </c:val>
          <c:extLst>
            <c:ext xmlns:c16="http://schemas.microsoft.com/office/drawing/2014/chart" uri="{C3380CC4-5D6E-409C-BE32-E72D297353CC}">
              <c16:uniqueId val="{00000000-6CF1-4F5C-8B62-B1F5A21356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1-4F5C-8B62-B1F5A21356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9F-4FCD-9786-6E2652EF23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9F-4FCD-9786-6E2652EF23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4-4458-80BC-FF8442A8F9C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4-4458-80BC-FF8442A8F9C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A1-4A99-BC3A-ACD22A983C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A1-4A99-BC3A-ACD22A983C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5A-46A7-9B0B-0DE8984BCF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5A-46A7-9B0B-0DE8984BCF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1452.01</c:v>
                </c:pt>
                <c:pt idx="1">
                  <c:v>1791.24</c:v>
                </c:pt>
                <c:pt idx="2">
                  <c:v>1675.29</c:v>
                </c:pt>
                <c:pt idx="3">
                  <c:v>1065.55</c:v>
                </c:pt>
                <c:pt idx="4">
                  <c:v>833.69</c:v>
                </c:pt>
              </c:numCache>
            </c:numRef>
          </c:val>
          <c:extLst>
            <c:ext xmlns:c16="http://schemas.microsoft.com/office/drawing/2014/chart" uri="{C3380CC4-5D6E-409C-BE32-E72D297353CC}">
              <c16:uniqueId val="{00000000-9DB3-4F5A-A877-841C082AC1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9DB3-4F5A-A877-841C082AC1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33.92</c:v>
                </c:pt>
                <c:pt idx="1">
                  <c:v>37.81</c:v>
                </c:pt>
                <c:pt idx="2">
                  <c:v>42.48</c:v>
                </c:pt>
                <c:pt idx="3">
                  <c:v>49.04</c:v>
                </c:pt>
                <c:pt idx="4">
                  <c:v>51.86</c:v>
                </c:pt>
              </c:numCache>
            </c:numRef>
          </c:val>
          <c:extLst>
            <c:ext xmlns:c16="http://schemas.microsoft.com/office/drawing/2014/chart" uri="{C3380CC4-5D6E-409C-BE32-E72D297353CC}">
              <c16:uniqueId val="{00000000-CB74-421A-898E-01C3224D60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CB74-421A-898E-01C3224D60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379.97</c:v>
                </c:pt>
                <c:pt idx="1">
                  <c:v>339.16</c:v>
                </c:pt>
                <c:pt idx="2">
                  <c:v>302.60000000000002</c:v>
                </c:pt>
                <c:pt idx="3">
                  <c:v>258.39</c:v>
                </c:pt>
                <c:pt idx="4">
                  <c:v>246.24</c:v>
                </c:pt>
              </c:numCache>
            </c:numRef>
          </c:val>
          <c:extLst>
            <c:ext xmlns:c16="http://schemas.microsoft.com/office/drawing/2014/chart" uri="{C3380CC4-5D6E-409C-BE32-E72D297353CC}">
              <c16:uniqueId val="{00000000-F0DE-40D2-891C-E8116CCBAA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F0DE-40D2-891C-E8116CCBAA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A1" zoomScale="80" zoomScaleNormal="80" workbookViewId="0">
      <selection activeCell="CE72" sqref="CE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六戸町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11033</v>
      </c>
      <c r="AM8" s="51"/>
      <c r="AN8" s="51"/>
      <c r="AO8" s="51"/>
      <c r="AP8" s="51"/>
      <c r="AQ8" s="51"/>
      <c r="AR8" s="51"/>
      <c r="AS8" s="51"/>
      <c r="AT8" s="46">
        <f>データ!T6</f>
        <v>83.89</v>
      </c>
      <c r="AU8" s="46"/>
      <c r="AV8" s="46"/>
      <c r="AW8" s="46"/>
      <c r="AX8" s="46"/>
      <c r="AY8" s="46"/>
      <c r="AZ8" s="46"/>
      <c r="BA8" s="46"/>
      <c r="BB8" s="46">
        <f>データ!U6</f>
        <v>131.52000000000001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58.5</v>
      </c>
      <c r="Q10" s="46"/>
      <c r="R10" s="46"/>
      <c r="S10" s="46"/>
      <c r="T10" s="46"/>
      <c r="U10" s="46"/>
      <c r="V10" s="46"/>
      <c r="W10" s="46">
        <f>データ!Q6</f>
        <v>50.52</v>
      </c>
      <c r="X10" s="46"/>
      <c r="Y10" s="46"/>
      <c r="Z10" s="46"/>
      <c r="AA10" s="46"/>
      <c r="AB10" s="46"/>
      <c r="AC10" s="46"/>
      <c r="AD10" s="51">
        <f>データ!R6</f>
        <v>2420</v>
      </c>
      <c r="AE10" s="51"/>
      <c r="AF10" s="51"/>
      <c r="AG10" s="51"/>
      <c r="AH10" s="51"/>
      <c r="AI10" s="51"/>
      <c r="AJ10" s="51"/>
      <c r="AK10" s="2"/>
      <c r="AL10" s="51">
        <f>データ!V6</f>
        <v>6432</v>
      </c>
      <c r="AM10" s="51"/>
      <c r="AN10" s="51"/>
      <c r="AO10" s="51"/>
      <c r="AP10" s="51"/>
      <c r="AQ10" s="51"/>
      <c r="AR10" s="51"/>
      <c r="AS10" s="51"/>
      <c r="AT10" s="46">
        <f>データ!W6</f>
        <v>3.98</v>
      </c>
      <c r="AU10" s="46"/>
      <c r="AV10" s="46"/>
      <c r="AW10" s="46"/>
      <c r="AX10" s="46"/>
      <c r="AY10" s="46"/>
      <c r="AZ10" s="46"/>
      <c r="BA10" s="46"/>
      <c r="BB10" s="46">
        <f>データ!X6</f>
        <v>1616.08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axTRXhIKni3ayfaF91txeQnOhZD1bIYsYY8GGC8Hfejb2VKbe+xMHXH8c0qYnixFRKy0vs2OWbZIwmfD/EFizQ==" saltValue="/kOPkhYyaI8F8LovaT/O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24058</v>
      </c>
      <c r="D6" s="33">
        <f t="shared" si="3"/>
        <v>47</v>
      </c>
      <c r="E6" s="33">
        <f t="shared" si="3"/>
        <v>17</v>
      </c>
      <c r="F6" s="33">
        <f t="shared" si="3"/>
        <v>1</v>
      </c>
      <c r="G6" s="33">
        <f t="shared" si="3"/>
        <v>0</v>
      </c>
      <c r="H6" s="33" t="str">
        <f t="shared" si="3"/>
        <v>青森県　六戸町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58.5</v>
      </c>
      <c r="Q6" s="34">
        <f t="shared" si="3"/>
        <v>50.52</v>
      </c>
      <c r="R6" s="34">
        <f t="shared" si="3"/>
        <v>2420</v>
      </c>
      <c r="S6" s="34">
        <f t="shared" si="3"/>
        <v>11033</v>
      </c>
      <c r="T6" s="34">
        <f t="shared" si="3"/>
        <v>83.89</v>
      </c>
      <c r="U6" s="34">
        <f t="shared" si="3"/>
        <v>131.52000000000001</v>
      </c>
      <c r="V6" s="34">
        <f t="shared" si="3"/>
        <v>6432</v>
      </c>
      <c r="W6" s="34">
        <f t="shared" si="3"/>
        <v>3.98</v>
      </c>
      <c r="X6" s="34">
        <f t="shared" si="3"/>
        <v>1616.08</v>
      </c>
      <c r="Y6" s="35">
        <f>IF(Y7="",NA(),Y7)</f>
        <v>88.26</v>
      </c>
      <c r="Z6" s="35">
        <f t="shared" ref="Z6:AH6" si="4">IF(Z7="",NA(),Z7)</f>
        <v>89.87</v>
      </c>
      <c r="AA6" s="35">
        <f t="shared" si="4"/>
        <v>88.65</v>
      </c>
      <c r="AB6" s="35">
        <f t="shared" si="4"/>
        <v>88.78</v>
      </c>
      <c r="AC6" s="35">
        <f t="shared" si="4"/>
        <v>88.36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1452.01</v>
      </c>
      <c r="BG6" s="35">
        <f t="shared" ref="BG6:BO6" si="7">IF(BG7="",NA(),BG7)</f>
        <v>1791.24</v>
      </c>
      <c r="BH6" s="35">
        <f t="shared" si="7"/>
        <v>1675.29</v>
      </c>
      <c r="BI6" s="35">
        <f t="shared" si="7"/>
        <v>1065.55</v>
      </c>
      <c r="BJ6" s="35">
        <f t="shared" si="7"/>
        <v>833.69</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33.92</v>
      </c>
      <c r="BR6" s="35">
        <f t="shared" ref="BR6:BZ6" si="8">IF(BR7="",NA(),BR7)</f>
        <v>37.81</v>
      </c>
      <c r="BS6" s="35">
        <f t="shared" si="8"/>
        <v>42.48</v>
      </c>
      <c r="BT6" s="35">
        <f t="shared" si="8"/>
        <v>49.04</v>
      </c>
      <c r="BU6" s="35">
        <f t="shared" si="8"/>
        <v>51.86</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379.97</v>
      </c>
      <c r="CC6" s="35">
        <f t="shared" ref="CC6:CK6" si="9">IF(CC7="",NA(),CC7)</f>
        <v>339.16</v>
      </c>
      <c r="CD6" s="35">
        <f t="shared" si="9"/>
        <v>302.60000000000002</v>
      </c>
      <c r="CE6" s="35">
        <f t="shared" si="9"/>
        <v>258.39</v>
      </c>
      <c r="CF6" s="35">
        <f t="shared" si="9"/>
        <v>246.24</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75.36</v>
      </c>
      <c r="CY6" s="35">
        <f t="shared" ref="CY6:DG6" si="11">IF(CY7="",NA(),CY7)</f>
        <v>76.27</v>
      </c>
      <c r="CZ6" s="35">
        <f t="shared" si="11"/>
        <v>78.05</v>
      </c>
      <c r="DA6" s="35">
        <f t="shared" si="11"/>
        <v>87.79</v>
      </c>
      <c r="DB6" s="35">
        <f t="shared" si="11"/>
        <v>88.6</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24058</v>
      </c>
      <c r="D7" s="37">
        <v>47</v>
      </c>
      <c r="E7" s="37">
        <v>17</v>
      </c>
      <c r="F7" s="37">
        <v>1</v>
      </c>
      <c r="G7" s="37">
        <v>0</v>
      </c>
      <c r="H7" s="37" t="s">
        <v>98</v>
      </c>
      <c r="I7" s="37" t="s">
        <v>99</v>
      </c>
      <c r="J7" s="37" t="s">
        <v>100</v>
      </c>
      <c r="K7" s="37" t="s">
        <v>101</v>
      </c>
      <c r="L7" s="37" t="s">
        <v>102</v>
      </c>
      <c r="M7" s="37" t="s">
        <v>103</v>
      </c>
      <c r="N7" s="38" t="s">
        <v>104</v>
      </c>
      <c r="O7" s="38" t="s">
        <v>105</v>
      </c>
      <c r="P7" s="38">
        <v>58.5</v>
      </c>
      <c r="Q7" s="38">
        <v>50.52</v>
      </c>
      <c r="R7" s="38">
        <v>2420</v>
      </c>
      <c r="S7" s="38">
        <v>11033</v>
      </c>
      <c r="T7" s="38">
        <v>83.89</v>
      </c>
      <c r="U7" s="38">
        <v>131.52000000000001</v>
      </c>
      <c r="V7" s="38">
        <v>6432</v>
      </c>
      <c r="W7" s="38">
        <v>3.98</v>
      </c>
      <c r="X7" s="38">
        <v>1616.08</v>
      </c>
      <c r="Y7" s="38">
        <v>88.26</v>
      </c>
      <c r="Z7" s="38">
        <v>89.87</v>
      </c>
      <c r="AA7" s="38">
        <v>88.65</v>
      </c>
      <c r="AB7" s="38">
        <v>88.78</v>
      </c>
      <c r="AC7" s="38">
        <v>88.36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1452.01</v>
      </c>
      <c r="BG7" s="38">
        <v>1791.24</v>
      </c>
      <c r="BH7" s="38">
        <v>1675.29</v>
      </c>
      <c r="BI7" s="38">
        <v>1065.55</v>
      </c>
      <c r="BJ7" s="38">
        <v>833.69</v>
      </c>
      <c r="BK7" s="38">
        <v>1162.3599999999999</v>
      </c>
      <c r="BL7" s="38">
        <v>1047.6500000000001</v>
      </c>
      <c r="BM7" s="38">
        <v>1124.26</v>
      </c>
      <c r="BN7" s="38">
        <v>1048.23</v>
      </c>
      <c r="BO7" s="38">
        <v>1130.42</v>
      </c>
      <c r="BP7" s="38">
        <v>682.51</v>
      </c>
      <c r="BQ7" s="38">
        <v>33.92</v>
      </c>
      <c r="BR7" s="38">
        <v>37.81</v>
      </c>
      <c r="BS7" s="38">
        <v>42.48</v>
      </c>
      <c r="BT7" s="38">
        <v>49.04</v>
      </c>
      <c r="BU7" s="38">
        <v>51.86</v>
      </c>
      <c r="BV7" s="38">
        <v>68.209999999999994</v>
      </c>
      <c r="BW7" s="38">
        <v>74.040000000000006</v>
      </c>
      <c r="BX7" s="38">
        <v>80.58</v>
      </c>
      <c r="BY7" s="38">
        <v>78.92</v>
      </c>
      <c r="BZ7" s="38">
        <v>74.17</v>
      </c>
      <c r="CA7" s="38">
        <v>100.34</v>
      </c>
      <c r="CB7" s="38">
        <v>379.97</v>
      </c>
      <c r="CC7" s="38">
        <v>339.16</v>
      </c>
      <c r="CD7" s="38">
        <v>302.60000000000002</v>
      </c>
      <c r="CE7" s="38">
        <v>258.39</v>
      </c>
      <c r="CF7" s="38">
        <v>246.24</v>
      </c>
      <c r="CG7" s="38">
        <v>250.84</v>
      </c>
      <c r="CH7" s="38">
        <v>235.61</v>
      </c>
      <c r="CI7" s="38">
        <v>216.21</v>
      </c>
      <c r="CJ7" s="38">
        <v>220.31</v>
      </c>
      <c r="CK7" s="38">
        <v>230.95</v>
      </c>
      <c r="CL7" s="38">
        <v>136.15</v>
      </c>
      <c r="CM7" s="38" t="s">
        <v>104</v>
      </c>
      <c r="CN7" s="38" t="s">
        <v>104</v>
      </c>
      <c r="CO7" s="38" t="s">
        <v>104</v>
      </c>
      <c r="CP7" s="38" t="s">
        <v>104</v>
      </c>
      <c r="CQ7" s="38" t="s">
        <v>104</v>
      </c>
      <c r="CR7" s="38">
        <v>49.39</v>
      </c>
      <c r="CS7" s="38">
        <v>49.25</v>
      </c>
      <c r="CT7" s="38">
        <v>50.24</v>
      </c>
      <c r="CU7" s="38">
        <v>49.68</v>
      </c>
      <c r="CV7" s="38">
        <v>49.27</v>
      </c>
      <c r="CW7" s="38">
        <v>59.64</v>
      </c>
      <c r="CX7" s="38">
        <v>75.36</v>
      </c>
      <c r="CY7" s="38">
        <v>76.27</v>
      </c>
      <c r="CZ7" s="38">
        <v>78.05</v>
      </c>
      <c r="DA7" s="38">
        <v>87.79</v>
      </c>
      <c r="DB7" s="38">
        <v>88.6</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nouchi1</cp:lastModifiedBy>
  <cp:lastPrinted>2021-01-21T23:35:35Z</cp:lastPrinted>
  <dcterms:created xsi:type="dcterms:W3CDTF">2020-12-04T02:42:12Z</dcterms:created>
  <dcterms:modified xsi:type="dcterms:W3CDTF">2021-02-09T06:40:09Z</dcterms:modified>
  <cp:category/>
</cp:coreProperties>
</file>