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t_takamura\Desktop\220106＿経営比較分析表分析等\各課から\駐車場\"/>
    </mc:Choice>
  </mc:AlternateContent>
  <workbookProtection workbookAlgorithmName="SHA-512" workbookHashValue="x51i0+DJ1sHPYFZOZTwpi5L5RF98gbC+oEAGbXUqSlTXqM6Oio11besK2cI2LWV8UDGIYY4PhkbClh0wkx42XA==" workbookSaltValue="uMwDAQ3d28GhDU2LYUqVF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A51" i="4"/>
  <c r="MI76" i="4"/>
  <c r="HJ51" i="4"/>
  <c r="MA30" i="4"/>
  <c r="IT76" i="4"/>
  <c r="CS51" i="4"/>
  <c r="HJ30" i="4"/>
  <c r="CS30" i="4"/>
  <c r="C11" i="5"/>
  <c r="D11" i="5"/>
  <c r="E11" i="5"/>
  <c r="B11" i="5"/>
  <c r="BK76" i="4" l="1"/>
  <c r="LH51" i="4"/>
  <c r="LT76" i="4"/>
  <c r="GQ51" i="4"/>
  <c r="LH30" i="4"/>
  <c r="IE76" i="4"/>
  <c r="GQ30" i="4"/>
  <c r="BZ30" i="4"/>
  <c r="BZ51" i="4"/>
  <c r="BG51" i="4"/>
  <c r="BG30" i="4"/>
  <c r="AV76" i="4"/>
  <c r="KO51" i="4"/>
  <c r="FX51" i="4"/>
  <c r="HP76" i="4"/>
  <c r="LE76" i="4"/>
  <c r="KO30" i="4"/>
  <c r="FX30" i="4"/>
  <c r="HA76" i="4"/>
  <c r="AN51" i="4"/>
  <c r="FE30" i="4"/>
  <c r="AN30" i="4"/>
  <c r="AG76" i="4"/>
  <c r="JV30" i="4"/>
  <c r="JV51" i="4"/>
  <c r="KP76" i="4"/>
  <c r="FE51" i="4"/>
  <c r="KA76" i="4"/>
  <c r="EL51" i="4"/>
  <c r="JC30" i="4"/>
  <c r="GL76" i="4"/>
  <c r="U51" i="4"/>
  <c r="EL30" i="4"/>
  <c r="JC51" i="4"/>
  <c r="U30" i="4"/>
  <c r="R76" i="4"/>
</calcChain>
</file>

<file path=xl/sharedStrings.xml><?xml version="1.0" encoding="utf-8"?>
<sst xmlns="http://schemas.openxmlformats.org/spreadsheetml/2006/main" count="278" uniqueCount="134">
  <si>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</si>
  <si>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</si>
  <si>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</si>
  <si>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</si>
  <si>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</si>
  <si>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</si>
  <si>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</si>
  <si>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</si>
  <si>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</si>
  <si>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</si>
  <si>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</si>
  <si>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</si>
  <si>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</si>
  <si>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</si>
  <si>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</si>
  <si>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</si>
  <si>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</si>
  <si>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</si>
  <si>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</si>
  <si>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</si>
  <si>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</si>
  <si>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</si>
  <si>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</si>
  <si>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</si>
  <si>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</si>
  <si>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</si>
  <si>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</si>
  <si>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</si>
  <si>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</si>
  <si>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</si>
  <si>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</si>
  <si>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</si>
  <si>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</si>
  <si>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</si>
  <si>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</si>
  <si>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</si>
  <si>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</si>
  <si>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</si>
  <si>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</si>
  <si>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</si>
  <si>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</si>
  <si>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</si>
  <si>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</si>
  <si>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</si>
  <si>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</si>
  <si>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</si>
  <si>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</si>
  <si>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</si>
  <si>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</si>
  <si>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</si>
  <si>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</si>
  <si>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</si>
  <si>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</si>
  <si>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</si>
  <si>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</si>
  <si>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</si>
  <si>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</si>
  <si>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</si>
  <si>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</si>
  <si>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</si>
  <si>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</si>
  <si>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</si>
  <si>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</si>
  <si>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</si>
  <si>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</si>
  <si>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</si>
  <si>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</si>
  <si>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</si>
  <si>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</si>
  <si>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</si>
  <si>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</si>
  <si>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</si>
  <si>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</si>
  <si>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</si>
  <si>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</si>
  <si>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</si>
  <si>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</si>
  <si>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</si>
  <si>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</si>
  <si>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</si>
  <si>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</si>
  <si>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</si>
  <si>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</si>
  <si>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</si>
  <si>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</si>
  <si>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</si>
  <si>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</si>
  <si>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</si>
  <si>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</si>
  <si>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</si>
  <si>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</si>
  <si>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</si>
  <si>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</si>
  <si>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</si>
  <si>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</si>
  <si>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</si>
  <si>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</si>
  <si>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</si>
  <si>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</si>
  <si>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</si>
  <si>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</si>
  <si>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</si>
  <si>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</si>
  <si>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</si>
  <si>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</si>
  <si>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</si>
  <si>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</si>
  <si>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</si>
  <si>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</si>
  <si>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</si>
  <si>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</si>
  <si>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</si>
  <si>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青森県　八戸市</t>
  </si>
  <si>
    <t>八戸駅東口広場駐車場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</si>
  <si>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</si>
  <si>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</si>
  <si>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</si>
  <si>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</si>
  <si>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</si>
  <si>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</si>
  <si>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</si>
  <si>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</si>
  <si>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</si>
  <si>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</si>
  <si>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</si>
  <si>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</si>
  <si>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</si>
  <si>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</si>
  <si>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</si>
  <si>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</si>
  <si>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⑦敷地の地価
　当該価格は、令和元年度と同額であったが、八戸駅東口周辺の地価は下落傾向にあり、今後は当該駐車場の地価が下落していくと予想される。</t>
    <rPh sb="14" eb="16">
      <t>レイワ</t>
    </rPh>
    <rPh sb="16" eb="17">
      <t>ガン</t>
    </rPh>
    <rPh sb="50" eb="52">
      <t>トウガイ</t>
    </rPh>
    <phoneticPr fontId="5"/>
  </si>
  <si>
    <t>⑪稼働率
　令和２年度の数値は、新型コロナウイルスの影響により減少したが、収容台数が16台と少ないことから平均値より高い数値となっている。今後は、駅利用者が増加すると予想されるため、稼働率が上昇していくと予想される。</t>
    <rPh sb="6" eb="8">
      <t>レイワ</t>
    </rPh>
    <rPh sb="9" eb="11">
      <t>ネンド</t>
    </rPh>
    <rPh sb="12" eb="14">
      <t>スウチ</t>
    </rPh>
    <rPh sb="16" eb="18">
      <t>シンガタ</t>
    </rPh>
    <rPh sb="26" eb="28">
      <t>エイキョウ</t>
    </rPh>
    <rPh sb="31" eb="33">
      <t>ゲンショウ</t>
    </rPh>
    <rPh sb="60" eb="62">
      <t>スウチ</t>
    </rPh>
    <phoneticPr fontId="5"/>
  </si>
  <si>
    <t>①収益的収支比率
　当該駐車場は、八戸駅利用者の送迎用駐車場として整備したことから、送迎目的の利用者に配慮し入庫から30分までの駐車料金を無料としている。
　無料時間帯の利用者が駐車場利用者全体の９割を占めており、収入が少ないため100％を下回っている。
④売上高GOP比率及び⑤EBITDA
　費用（指定管理料）が収益（料金収入）を上回り、当該比率は毎年度、マイナス値となっているが、令和２年度の数値は、新型コロナウイルスの影響により、さらに減少している。</t>
    <rPh sb="120" eb="122">
      <t>シタマワ</t>
    </rPh>
    <rPh sb="222" eb="224">
      <t>ゲンショウ</t>
    </rPh>
    <phoneticPr fontId="5"/>
  </si>
  <si>
    <t>　当該駐車場は、送迎目的の利用者に配慮し、入庫から30分までの駐車料金を無料としている。
　無料時間帯の利用者が全体の約９割を占めており、収入の少ない状況が続いていることから、経費の削減による収支改善について検討していきたい。</t>
    <rPh sb="1" eb="3">
      <t>トウガイ</t>
    </rPh>
    <rPh sb="72" eb="73">
      <t>スク</t>
    </rPh>
    <rPh sb="75" eb="77">
      <t>ジョウキョウ</t>
    </rPh>
    <rPh sb="96" eb="100">
      <t>シュウシカイゼン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</si>
</sst>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65.3</c:v>
                </c:pt>
                <c:pt idx="1">
                  <c:v>74.8</c:v>
                </c:pt>
                <c:pt idx="2">
                  <c:v>69.5</c:v>
                </c:pt>
                <c:pt idx="3">
                  <c:v>73.2</c:v>
                </c:pt>
                <c:pt idx="4">
                  <c:v>38.4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66-4212-8FDD-BA1D51B03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667112"/>
        <c:axId val="147042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378</c:v>
                </c:pt>
                <c:pt idx="1">
                  <c:v>477.8</c:v>
                </c:pt>
                <c:pt idx="2">
                  <c:v>373.2</c:v>
                </c:pt>
                <c:pt idx="3">
                  <c:v>742.8</c:v>
                </c:pt>
                <c:pt idx="4">
                  <c:v>385.7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66-4212-8FDD-BA1D51B03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67112"/>
        <c:axId val="147042912"/>
      </c:lineChart>
      <c:catAx>
        <c:axId val="145667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47042912"/>
        <c:crosses val="autoZero"/>
        <c:auto val="1"/>
        <c:lblAlgn val="ctr"/>
        <c:lblOffset val="100"/>
        <c:noMultiLvlLbl val="1"/>
      </c:catAx>
      <c:valAx>
        <c:axId val="147042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5667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D3-460A-8A2F-CF5E7C9E9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707760"/>
        <c:axId val="424708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62.8</c:v>
                </c:pt>
                <c:pt idx="1">
                  <c:v>62.3</c:v>
                </c:pt>
                <c:pt idx="2">
                  <c:v>87.9</c:v>
                </c:pt>
                <c:pt idx="3">
                  <c:v>56.3</c:v>
                </c:pt>
                <c:pt idx="4">
                  <c:v>70.3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2D3-460A-8A2F-CF5E7C9E9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707760"/>
        <c:axId val="424708544"/>
      </c:lineChart>
      <c:catAx>
        <c:axId val="424707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24708544"/>
        <c:crosses val="autoZero"/>
        <c:auto val="1"/>
        <c:lblAlgn val="ctr"/>
        <c:lblOffset val="100"/>
        <c:noMultiLvlLbl val="1"/>
      </c:catAx>
      <c:valAx>
        <c:axId val="424708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247077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21-4A27-8CEB-14E85B152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705800"/>
        <c:axId val="424705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C21-4A27-8CEB-14E85B152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705800"/>
        <c:axId val="424705016"/>
      </c:lineChart>
      <c:catAx>
        <c:axId val="4247058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24705016"/>
        <c:crosses val="autoZero"/>
        <c:auto val="1"/>
        <c:lblAlgn val="ctr"/>
        <c:lblOffset val="100"/>
        <c:noMultiLvlLbl val="1"/>
      </c:catAx>
      <c:valAx>
        <c:axId val="424705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24705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1A-4B56-A18D-7FBE6D596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708152"/>
        <c:axId val="424707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C1A-4B56-A18D-7FBE6D596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708152"/>
        <c:axId val="424707368"/>
      </c:lineChart>
      <c:catAx>
        <c:axId val="4247081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24707368"/>
        <c:crosses val="autoZero"/>
        <c:auto val="1"/>
        <c:lblAlgn val="ctr"/>
        <c:lblOffset val="100"/>
        <c:noMultiLvlLbl val="1"/>
      </c:catAx>
      <c:valAx>
        <c:axId val="424707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247081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A8-43AB-96AE-6707C4E50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706976"/>
        <c:axId val="425431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3.1</c:v>
                </c:pt>
                <c:pt idx="1">
                  <c:v>6.3</c:v>
                </c:pt>
                <c:pt idx="2">
                  <c:v>4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A8-43AB-96AE-6707C4E50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706976"/>
        <c:axId val="425431848"/>
      </c:lineChart>
      <c:catAx>
        <c:axId val="424706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25431848"/>
        <c:crosses val="autoZero"/>
        <c:auto val="1"/>
        <c:lblAlgn val="ctr"/>
        <c:lblOffset val="100"/>
        <c:noMultiLvlLbl val="1"/>
      </c:catAx>
      <c:valAx>
        <c:axId val="425431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247069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1D-440F-8BDB-4F71FFCBB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433416"/>
        <c:axId val="425436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18</c:v>
                </c:pt>
                <c:pt idx="1">
                  <c:v>21</c:v>
                </c:pt>
                <c:pt idx="2">
                  <c:v>18</c:v>
                </c:pt>
                <c:pt idx="3">
                  <c:v>15</c:v>
                </c:pt>
                <c:pt idx="4">
                  <c:v>405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1D-440F-8BDB-4F71FFCBB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433416"/>
        <c:axId val="425436552"/>
      </c:lineChart>
      <c:catAx>
        <c:axId val="4254334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25436552"/>
        <c:crosses val="autoZero"/>
        <c:auto val="1"/>
        <c:lblAlgn val="ctr"/>
        <c:lblOffset val="100"/>
        <c:noMultiLvlLbl val="1"/>
      </c:catAx>
      <c:valAx>
        <c:axId val="425436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254334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3286.7</c:v>
                </c:pt>
                <c:pt idx="1">
                  <c:v>3286.7</c:v>
                </c:pt>
                <c:pt idx="2">
                  <c:v>3400</c:v>
                </c:pt>
                <c:pt idx="3">
                  <c:v>3137.5</c:v>
                </c:pt>
                <c:pt idx="4">
                  <c:v>2143.8000000000002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20-4194-BE06-A64E5C5D5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433808"/>
        <c:axId val="425435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288.2</c:v>
                </c:pt>
                <c:pt idx="1">
                  <c:v>287.39999999999998</c:v>
                </c:pt>
                <c:pt idx="2">
                  <c:v>290.39999999999998</c:v>
                </c:pt>
                <c:pt idx="3">
                  <c:v>304.89999999999998</c:v>
                </c:pt>
                <c:pt idx="4">
                  <c:v>224.4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20-4194-BE06-A64E5C5D5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433808"/>
        <c:axId val="425435376"/>
      </c:lineChart>
      <c:catAx>
        <c:axId val="4254338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25435376"/>
        <c:crosses val="autoZero"/>
        <c:auto val="1"/>
        <c:lblAlgn val="ctr"/>
        <c:lblOffset val="100"/>
        <c:noMultiLvlLbl val="1"/>
      </c:catAx>
      <c:valAx>
        <c:axId val="425435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254338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-53.2</c:v>
                </c:pt>
                <c:pt idx="1">
                  <c:v>-33.6</c:v>
                </c:pt>
                <c:pt idx="2">
                  <c:v>-43.9</c:v>
                </c:pt>
                <c:pt idx="3">
                  <c:v>-36.700000000000003</c:v>
                </c:pt>
                <c:pt idx="4">
                  <c:v>-160.1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5D-47E5-A9D0-30B2F816F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429104"/>
        <c:axId val="425429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34.700000000000003</c:v>
                </c:pt>
                <c:pt idx="1">
                  <c:v>39.6</c:v>
                </c:pt>
                <c:pt idx="2">
                  <c:v>29</c:v>
                </c:pt>
                <c:pt idx="3">
                  <c:v>32.9</c:v>
                </c:pt>
                <c:pt idx="4">
                  <c:v>-121.8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5D-47E5-A9D0-30B2F816F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429104"/>
        <c:axId val="425429496"/>
      </c:lineChart>
      <c:catAx>
        <c:axId val="4254291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25429496"/>
        <c:crosses val="autoZero"/>
        <c:auto val="1"/>
        <c:lblAlgn val="ctr"/>
        <c:lblOffset val="100"/>
        <c:noMultiLvlLbl val="1"/>
      </c:catAx>
      <c:valAx>
        <c:axId val="425429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25429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-3568</c:v>
                </c:pt>
                <c:pt idx="1">
                  <c:v>-2579</c:v>
                </c:pt>
                <c:pt idx="2">
                  <c:v>-3094</c:v>
                </c:pt>
                <c:pt idx="3">
                  <c:v>-2359</c:v>
                </c:pt>
                <c:pt idx="4">
                  <c:v>-5340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DF-4E53-BA36-8D7FC12F8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434592"/>
        <c:axId val="425434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7123</c:v>
                </c:pt>
                <c:pt idx="1">
                  <c:v>8017</c:v>
                </c:pt>
                <c:pt idx="2">
                  <c:v>8137</c:v>
                </c:pt>
                <c:pt idx="3">
                  <c:v>8005</c:v>
                </c:pt>
                <c:pt idx="4">
                  <c:v>2698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DF-4E53-BA36-8D7FC12F8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434592"/>
        <c:axId val="425434984"/>
      </c:lineChart>
      <c:catAx>
        <c:axId val="425434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25434984"/>
        <c:crosses val="autoZero"/>
        <c:auto val="1"/>
        <c:lblAlgn val="ctr"/>
        <c:lblOffset val="100"/>
        <c:noMultiLvlLbl val="1"/>
      </c:catAx>
      <c:valAx>
        <c:axId val="425434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25434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LH49" zoomScaleNormal="100" zoomScaleSheetLayoutView="70" workbookViewId="0">
      <selection activeCell="NZ72" sqref="NZ7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青森県八戸市　八戸駅東口広場駐車場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720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120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19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16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210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132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65.3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74.8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69.5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73.2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38.4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3286.7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3286.7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3400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3137.5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2143.8000000000002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378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477.8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373.2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742.8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385.7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3.1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6.3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4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288.2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287.39999999999998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290.39999999999998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304.89999999999998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224.4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130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131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-53.2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-33.6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-43.9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-36.700000000000003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-160.1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-3568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-2579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-3094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-2359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-5340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18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21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18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15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405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34.700000000000003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39.6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29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32.9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-121.8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7123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8017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8137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8005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2698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133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11085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H28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H29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H30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R01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R02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H28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H29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H30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R01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R02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H28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H29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H30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R01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R02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62.8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62.3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87.9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56.3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70.3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tWcFsdN/5wDFt3X3ouaaBOAP5rWXWSnSQLldfkzXKvOIecUXQugXpGxIbREoUCLiqIG7GAzqTMrzbe5C5ti8+A==" saltValue="8zed1/TlFsHPJmvwAsXxy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99</v>
      </c>
      <c r="AK5" s="59" t="s">
        <v>100</v>
      </c>
      <c r="AL5" s="59" t="s">
        <v>101</v>
      </c>
      <c r="AM5" s="59" t="s">
        <v>91</v>
      </c>
      <c r="AN5" s="59" t="s">
        <v>102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99</v>
      </c>
      <c r="AV5" s="59" t="s">
        <v>103</v>
      </c>
      <c r="AW5" s="59" t="s">
        <v>90</v>
      </c>
      <c r="AX5" s="59" t="s">
        <v>91</v>
      </c>
      <c r="AY5" s="59" t="s">
        <v>102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99</v>
      </c>
      <c r="BG5" s="59" t="s">
        <v>103</v>
      </c>
      <c r="BH5" s="59" t="s">
        <v>90</v>
      </c>
      <c r="BI5" s="59" t="s">
        <v>104</v>
      </c>
      <c r="BJ5" s="59" t="s">
        <v>105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106</v>
      </c>
      <c r="BR5" s="59" t="s">
        <v>103</v>
      </c>
      <c r="BS5" s="59" t="s">
        <v>90</v>
      </c>
      <c r="BT5" s="59" t="s">
        <v>91</v>
      </c>
      <c r="BU5" s="59" t="s">
        <v>92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106</v>
      </c>
      <c r="CC5" s="59" t="s">
        <v>103</v>
      </c>
      <c r="CD5" s="59" t="s">
        <v>90</v>
      </c>
      <c r="CE5" s="59" t="s">
        <v>91</v>
      </c>
      <c r="CF5" s="59" t="s">
        <v>92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106</v>
      </c>
      <c r="CP5" s="59" t="s">
        <v>89</v>
      </c>
      <c r="CQ5" s="59" t="s">
        <v>90</v>
      </c>
      <c r="CR5" s="59" t="s">
        <v>104</v>
      </c>
      <c r="CS5" s="59" t="s">
        <v>92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106</v>
      </c>
      <c r="DA5" s="59" t="s">
        <v>103</v>
      </c>
      <c r="DB5" s="59" t="s">
        <v>90</v>
      </c>
      <c r="DC5" s="59" t="s">
        <v>104</v>
      </c>
      <c r="DD5" s="59" t="s">
        <v>92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106</v>
      </c>
      <c r="DL5" s="59" t="s">
        <v>89</v>
      </c>
      <c r="DM5" s="59" t="s">
        <v>101</v>
      </c>
      <c r="DN5" s="59" t="s">
        <v>91</v>
      </c>
      <c r="DO5" s="59" t="s">
        <v>92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107</v>
      </c>
      <c r="B6" s="60">
        <f>B8</f>
        <v>2020</v>
      </c>
      <c r="C6" s="60">
        <f t="shared" ref="C6:X6" si="1">C8</f>
        <v>22039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青森県八戸市</v>
      </c>
      <c r="I6" s="60" t="str">
        <f t="shared" si="1"/>
        <v>八戸駅東口広場駐車場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19</v>
      </c>
      <c r="S6" s="62" t="str">
        <f t="shared" si="1"/>
        <v>駅</v>
      </c>
      <c r="T6" s="62" t="str">
        <f t="shared" si="1"/>
        <v>無</v>
      </c>
      <c r="U6" s="63">
        <f t="shared" si="1"/>
        <v>720</v>
      </c>
      <c r="V6" s="63">
        <f t="shared" si="1"/>
        <v>16</v>
      </c>
      <c r="W6" s="63">
        <f t="shared" si="1"/>
        <v>210</v>
      </c>
      <c r="X6" s="62" t="str">
        <f t="shared" si="1"/>
        <v>代行制</v>
      </c>
      <c r="Y6" s="64">
        <f>IF(Y8="-",NA(),Y8)</f>
        <v>65.3</v>
      </c>
      <c r="Z6" s="64">
        <f t="shared" ref="Z6:AH6" si="2">IF(Z8="-",NA(),Z8)</f>
        <v>74.8</v>
      </c>
      <c r="AA6" s="64">
        <f t="shared" si="2"/>
        <v>69.5</v>
      </c>
      <c r="AB6" s="64">
        <f t="shared" si="2"/>
        <v>73.2</v>
      </c>
      <c r="AC6" s="64">
        <f t="shared" si="2"/>
        <v>38.4</v>
      </c>
      <c r="AD6" s="64">
        <f t="shared" si="2"/>
        <v>378</v>
      </c>
      <c r="AE6" s="64">
        <f t="shared" si="2"/>
        <v>477.8</v>
      </c>
      <c r="AF6" s="64">
        <f t="shared" si="2"/>
        <v>373.2</v>
      </c>
      <c r="AG6" s="64">
        <f t="shared" si="2"/>
        <v>742.8</v>
      </c>
      <c r="AH6" s="64">
        <f t="shared" si="2"/>
        <v>385.7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3.1</v>
      </c>
      <c r="AP6" s="64">
        <f t="shared" si="3"/>
        <v>6.3</v>
      </c>
      <c r="AQ6" s="64">
        <f t="shared" si="3"/>
        <v>4</v>
      </c>
      <c r="AR6" s="64">
        <f t="shared" si="3"/>
        <v>2</v>
      </c>
      <c r="AS6" s="64">
        <f t="shared" si="3"/>
        <v>9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18</v>
      </c>
      <c r="BA6" s="65">
        <f t="shared" si="4"/>
        <v>21</v>
      </c>
      <c r="BB6" s="65">
        <f t="shared" si="4"/>
        <v>18</v>
      </c>
      <c r="BC6" s="65">
        <f t="shared" si="4"/>
        <v>15</v>
      </c>
      <c r="BD6" s="65">
        <f t="shared" si="4"/>
        <v>405</v>
      </c>
      <c r="BE6" s="63" t="str">
        <f>IF(BE8="-","",IF(BE8="-","【-】","【"&amp;SUBSTITUTE(TEXT(BE8,"#,##0"),"-","△")&amp;"】"))</f>
        <v>【2,345】</v>
      </c>
      <c r="BF6" s="64">
        <f>IF(BF8="-",NA(),BF8)</f>
        <v>-53.2</v>
      </c>
      <c r="BG6" s="64">
        <f t="shared" ref="BG6:BO6" si="5">IF(BG8="-",NA(),BG8)</f>
        <v>-33.6</v>
      </c>
      <c r="BH6" s="64">
        <f t="shared" si="5"/>
        <v>-43.9</v>
      </c>
      <c r="BI6" s="64">
        <f t="shared" si="5"/>
        <v>-36.700000000000003</v>
      </c>
      <c r="BJ6" s="64">
        <f t="shared" si="5"/>
        <v>-160.1</v>
      </c>
      <c r="BK6" s="64">
        <f t="shared" si="5"/>
        <v>34.700000000000003</v>
      </c>
      <c r="BL6" s="64">
        <f t="shared" si="5"/>
        <v>39.6</v>
      </c>
      <c r="BM6" s="64">
        <f t="shared" si="5"/>
        <v>29</v>
      </c>
      <c r="BN6" s="64">
        <f t="shared" si="5"/>
        <v>32.9</v>
      </c>
      <c r="BO6" s="64">
        <f t="shared" si="5"/>
        <v>-121.8</v>
      </c>
      <c r="BP6" s="61" t="str">
        <f>IF(BP8="-","",IF(BP8="-","【-】","【"&amp;SUBSTITUTE(TEXT(BP8,"#,##0.0"),"-","△")&amp;"】"))</f>
        <v>【△65.9】</v>
      </c>
      <c r="BQ6" s="65">
        <f>IF(BQ8="-",NA(),BQ8)</f>
        <v>-3568</v>
      </c>
      <c r="BR6" s="65">
        <f t="shared" ref="BR6:BZ6" si="6">IF(BR8="-",NA(),BR8)</f>
        <v>-2579</v>
      </c>
      <c r="BS6" s="65">
        <f t="shared" si="6"/>
        <v>-3094</v>
      </c>
      <c r="BT6" s="65">
        <f t="shared" si="6"/>
        <v>-2359</v>
      </c>
      <c r="BU6" s="65">
        <f t="shared" si="6"/>
        <v>-5340</v>
      </c>
      <c r="BV6" s="65">
        <f t="shared" si="6"/>
        <v>7123</v>
      </c>
      <c r="BW6" s="65">
        <f t="shared" si="6"/>
        <v>8017</v>
      </c>
      <c r="BX6" s="65">
        <f t="shared" si="6"/>
        <v>8137</v>
      </c>
      <c r="BY6" s="65">
        <f t="shared" si="6"/>
        <v>8005</v>
      </c>
      <c r="BZ6" s="65">
        <f t="shared" si="6"/>
        <v>2698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108</v>
      </c>
      <c r="CM6" s="63">
        <f t="shared" ref="CM6:CN6" si="7">CM8</f>
        <v>11085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109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62.8</v>
      </c>
      <c r="DF6" s="64">
        <f t="shared" si="8"/>
        <v>62.3</v>
      </c>
      <c r="DG6" s="64">
        <f t="shared" si="8"/>
        <v>87.9</v>
      </c>
      <c r="DH6" s="64">
        <f t="shared" si="8"/>
        <v>56.3</v>
      </c>
      <c r="DI6" s="64">
        <f t="shared" si="8"/>
        <v>70.3</v>
      </c>
      <c r="DJ6" s="61" t="str">
        <f>IF(DJ8="-","",IF(DJ8="-","【-】","【"&amp;SUBSTITUTE(TEXT(DJ8,"#,##0.0"),"-","△")&amp;"】"))</f>
        <v>【183.4】</v>
      </c>
      <c r="DK6" s="64">
        <f>IF(DK8="-",NA(),DK8)</f>
        <v>3286.7</v>
      </c>
      <c r="DL6" s="64">
        <f t="shared" ref="DL6:DT6" si="9">IF(DL8="-",NA(),DL8)</f>
        <v>3286.7</v>
      </c>
      <c r="DM6" s="64">
        <f t="shared" si="9"/>
        <v>3400</v>
      </c>
      <c r="DN6" s="64">
        <f t="shared" si="9"/>
        <v>3137.5</v>
      </c>
      <c r="DO6" s="64">
        <f t="shared" si="9"/>
        <v>2143.8000000000002</v>
      </c>
      <c r="DP6" s="64">
        <f t="shared" si="9"/>
        <v>288.2</v>
      </c>
      <c r="DQ6" s="64">
        <f t="shared" si="9"/>
        <v>287.39999999999998</v>
      </c>
      <c r="DR6" s="64">
        <f t="shared" si="9"/>
        <v>290.39999999999998</v>
      </c>
      <c r="DS6" s="64">
        <f t="shared" si="9"/>
        <v>304.89999999999998</v>
      </c>
      <c r="DT6" s="64">
        <f t="shared" si="9"/>
        <v>224.4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110</v>
      </c>
      <c r="B7" s="60">
        <f t="shared" ref="B7:X7" si="10">B8</f>
        <v>2020</v>
      </c>
      <c r="C7" s="60">
        <f t="shared" si="10"/>
        <v>22039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青森県　八戸市</v>
      </c>
      <c r="I7" s="60" t="str">
        <f t="shared" si="10"/>
        <v>八戸駅東口広場駐車場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19</v>
      </c>
      <c r="S7" s="62" t="str">
        <f t="shared" si="10"/>
        <v>駅</v>
      </c>
      <c r="T7" s="62" t="str">
        <f t="shared" si="10"/>
        <v>無</v>
      </c>
      <c r="U7" s="63">
        <f t="shared" si="10"/>
        <v>720</v>
      </c>
      <c r="V7" s="63">
        <f t="shared" si="10"/>
        <v>16</v>
      </c>
      <c r="W7" s="63">
        <f t="shared" si="10"/>
        <v>210</v>
      </c>
      <c r="X7" s="62" t="str">
        <f t="shared" si="10"/>
        <v>代行制</v>
      </c>
      <c r="Y7" s="64">
        <f>Y8</f>
        <v>65.3</v>
      </c>
      <c r="Z7" s="64">
        <f t="shared" ref="Z7:AH7" si="11">Z8</f>
        <v>74.8</v>
      </c>
      <c r="AA7" s="64">
        <f t="shared" si="11"/>
        <v>69.5</v>
      </c>
      <c r="AB7" s="64">
        <f t="shared" si="11"/>
        <v>73.2</v>
      </c>
      <c r="AC7" s="64">
        <f t="shared" si="11"/>
        <v>38.4</v>
      </c>
      <c r="AD7" s="64">
        <f t="shared" si="11"/>
        <v>378</v>
      </c>
      <c r="AE7" s="64">
        <f t="shared" si="11"/>
        <v>477.8</v>
      </c>
      <c r="AF7" s="64">
        <f t="shared" si="11"/>
        <v>373.2</v>
      </c>
      <c r="AG7" s="64">
        <f t="shared" si="11"/>
        <v>742.8</v>
      </c>
      <c r="AH7" s="64">
        <f t="shared" si="11"/>
        <v>385.7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3.1</v>
      </c>
      <c r="AP7" s="64">
        <f t="shared" si="12"/>
        <v>6.3</v>
      </c>
      <c r="AQ7" s="64">
        <f t="shared" si="12"/>
        <v>4</v>
      </c>
      <c r="AR7" s="64">
        <f t="shared" si="12"/>
        <v>2</v>
      </c>
      <c r="AS7" s="64">
        <f t="shared" si="12"/>
        <v>9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18</v>
      </c>
      <c r="BA7" s="65">
        <f t="shared" si="13"/>
        <v>21</v>
      </c>
      <c r="BB7" s="65">
        <f t="shared" si="13"/>
        <v>18</v>
      </c>
      <c r="BC7" s="65">
        <f t="shared" si="13"/>
        <v>15</v>
      </c>
      <c r="BD7" s="65">
        <f t="shared" si="13"/>
        <v>405</v>
      </c>
      <c r="BE7" s="63"/>
      <c r="BF7" s="64">
        <f>BF8</f>
        <v>-53.2</v>
      </c>
      <c r="BG7" s="64">
        <f t="shared" ref="BG7:BO7" si="14">BG8</f>
        <v>-33.6</v>
      </c>
      <c r="BH7" s="64">
        <f t="shared" si="14"/>
        <v>-43.9</v>
      </c>
      <c r="BI7" s="64">
        <f t="shared" si="14"/>
        <v>-36.700000000000003</v>
      </c>
      <c r="BJ7" s="64">
        <f t="shared" si="14"/>
        <v>-160.1</v>
      </c>
      <c r="BK7" s="64">
        <f t="shared" si="14"/>
        <v>34.700000000000003</v>
      </c>
      <c r="BL7" s="64">
        <f t="shared" si="14"/>
        <v>39.6</v>
      </c>
      <c r="BM7" s="64">
        <f t="shared" si="14"/>
        <v>29</v>
      </c>
      <c r="BN7" s="64">
        <f t="shared" si="14"/>
        <v>32.9</v>
      </c>
      <c r="BO7" s="64">
        <f t="shared" si="14"/>
        <v>-121.8</v>
      </c>
      <c r="BP7" s="61"/>
      <c r="BQ7" s="65">
        <f>BQ8</f>
        <v>-3568</v>
      </c>
      <c r="BR7" s="65">
        <f t="shared" ref="BR7:BZ7" si="15">BR8</f>
        <v>-2579</v>
      </c>
      <c r="BS7" s="65">
        <f t="shared" si="15"/>
        <v>-3094</v>
      </c>
      <c r="BT7" s="65">
        <f t="shared" si="15"/>
        <v>-2359</v>
      </c>
      <c r="BU7" s="65">
        <f t="shared" si="15"/>
        <v>-5340</v>
      </c>
      <c r="BV7" s="65">
        <f t="shared" si="15"/>
        <v>7123</v>
      </c>
      <c r="BW7" s="65">
        <f t="shared" si="15"/>
        <v>8017</v>
      </c>
      <c r="BX7" s="65">
        <f t="shared" si="15"/>
        <v>8137</v>
      </c>
      <c r="BY7" s="65">
        <f t="shared" si="15"/>
        <v>8005</v>
      </c>
      <c r="BZ7" s="65">
        <f t="shared" si="15"/>
        <v>2698</v>
      </c>
      <c r="CA7" s="63"/>
      <c r="CB7" s="64" t="s">
        <v>111</v>
      </c>
      <c r="CC7" s="64" t="s">
        <v>111</v>
      </c>
      <c r="CD7" s="64" t="s">
        <v>111</v>
      </c>
      <c r="CE7" s="64" t="s">
        <v>111</v>
      </c>
      <c r="CF7" s="64" t="s">
        <v>111</v>
      </c>
      <c r="CG7" s="64" t="s">
        <v>111</v>
      </c>
      <c r="CH7" s="64" t="s">
        <v>111</v>
      </c>
      <c r="CI7" s="64" t="s">
        <v>111</v>
      </c>
      <c r="CJ7" s="64" t="s">
        <v>111</v>
      </c>
      <c r="CK7" s="64" t="s">
        <v>108</v>
      </c>
      <c r="CL7" s="61"/>
      <c r="CM7" s="63">
        <f>CM8</f>
        <v>11085</v>
      </c>
      <c r="CN7" s="63">
        <f>CN8</f>
        <v>0</v>
      </c>
      <c r="CO7" s="64" t="s">
        <v>111</v>
      </c>
      <c r="CP7" s="64" t="s">
        <v>111</v>
      </c>
      <c r="CQ7" s="64" t="s">
        <v>111</v>
      </c>
      <c r="CR7" s="64" t="s">
        <v>111</v>
      </c>
      <c r="CS7" s="64" t="s">
        <v>111</v>
      </c>
      <c r="CT7" s="64" t="s">
        <v>111</v>
      </c>
      <c r="CU7" s="64" t="s">
        <v>111</v>
      </c>
      <c r="CV7" s="64" t="s">
        <v>111</v>
      </c>
      <c r="CW7" s="64" t="s">
        <v>111</v>
      </c>
      <c r="CX7" s="64" t="s">
        <v>108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62.8</v>
      </c>
      <c r="DF7" s="64">
        <f t="shared" si="16"/>
        <v>62.3</v>
      </c>
      <c r="DG7" s="64">
        <f t="shared" si="16"/>
        <v>87.9</v>
      </c>
      <c r="DH7" s="64">
        <f t="shared" si="16"/>
        <v>56.3</v>
      </c>
      <c r="DI7" s="64">
        <f t="shared" si="16"/>
        <v>70.3</v>
      </c>
      <c r="DJ7" s="61"/>
      <c r="DK7" s="64">
        <f>DK8</f>
        <v>3286.7</v>
      </c>
      <c r="DL7" s="64">
        <f t="shared" ref="DL7:DT7" si="17">DL8</f>
        <v>3286.7</v>
      </c>
      <c r="DM7" s="64">
        <f t="shared" si="17"/>
        <v>3400</v>
      </c>
      <c r="DN7" s="64">
        <f t="shared" si="17"/>
        <v>3137.5</v>
      </c>
      <c r="DO7" s="64">
        <f t="shared" si="17"/>
        <v>2143.8000000000002</v>
      </c>
      <c r="DP7" s="64">
        <f t="shared" si="17"/>
        <v>288.2</v>
      </c>
      <c r="DQ7" s="64">
        <f t="shared" si="17"/>
        <v>287.39999999999998</v>
      </c>
      <c r="DR7" s="64">
        <f t="shared" si="17"/>
        <v>290.39999999999998</v>
      </c>
      <c r="DS7" s="64">
        <f t="shared" si="17"/>
        <v>304.89999999999998</v>
      </c>
      <c r="DT7" s="64">
        <f t="shared" si="17"/>
        <v>224.4</v>
      </c>
      <c r="DU7" s="61"/>
    </row>
    <row r="8" spans="1:125" s="66" customFormat="1" x14ac:dyDescent="0.15">
      <c r="A8" s="49"/>
      <c r="B8" s="67">
        <v>2020</v>
      </c>
      <c r="C8" s="67">
        <v>22039</v>
      </c>
      <c r="D8" s="67">
        <v>47</v>
      </c>
      <c r="E8" s="67">
        <v>14</v>
      </c>
      <c r="F8" s="67">
        <v>0</v>
      </c>
      <c r="G8" s="67">
        <v>3</v>
      </c>
      <c r="H8" s="67" t="s">
        <v>112</v>
      </c>
      <c r="I8" s="67" t="s">
        <v>113</v>
      </c>
      <c r="J8" s="67" t="s">
        <v>114</v>
      </c>
      <c r="K8" s="67" t="s">
        <v>115</v>
      </c>
      <c r="L8" s="67" t="s">
        <v>116</v>
      </c>
      <c r="M8" s="67" t="s">
        <v>117</v>
      </c>
      <c r="N8" s="67" t="s">
        <v>118</v>
      </c>
      <c r="O8" s="68" t="s">
        <v>119</v>
      </c>
      <c r="P8" s="69" t="s">
        <v>120</v>
      </c>
      <c r="Q8" s="69" t="s">
        <v>121</v>
      </c>
      <c r="R8" s="70">
        <v>19</v>
      </c>
      <c r="S8" s="69" t="s">
        <v>122</v>
      </c>
      <c r="T8" s="69" t="s">
        <v>123</v>
      </c>
      <c r="U8" s="70">
        <v>720</v>
      </c>
      <c r="V8" s="70">
        <v>16</v>
      </c>
      <c r="W8" s="70">
        <v>210</v>
      </c>
      <c r="X8" s="69" t="s">
        <v>124</v>
      </c>
      <c r="Y8" s="71">
        <v>65.3</v>
      </c>
      <c r="Z8" s="71">
        <v>74.8</v>
      </c>
      <c r="AA8" s="71">
        <v>69.5</v>
      </c>
      <c r="AB8" s="71">
        <v>73.2</v>
      </c>
      <c r="AC8" s="71">
        <v>38.4</v>
      </c>
      <c r="AD8" s="71">
        <v>378</v>
      </c>
      <c r="AE8" s="71">
        <v>477.8</v>
      </c>
      <c r="AF8" s="71">
        <v>373.2</v>
      </c>
      <c r="AG8" s="71">
        <v>742.8</v>
      </c>
      <c r="AH8" s="71">
        <v>385.7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3.1</v>
      </c>
      <c r="AP8" s="71">
        <v>6.3</v>
      </c>
      <c r="AQ8" s="71">
        <v>4</v>
      </c>
      <c r="AR8" s="71">
        <v>2</v>
      </c>
      <c r="AS8" s="71">
        <v>9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18</v>
      </c>
      <c r="BA8" s="72">
        <v>21</v>
      </c>
      <c r="BB8" s="72">
        <v>18</v>
      </c>
      <c r="BC8" s="72">
        <v>15</v>
      </c>
      <c r="BD8" s="72">
        <v>405</v>
      </c>
      <c r="BE8" s="72">
        <v>2345</v>
      </c>
      <c r="BF8" s="71">
        <v>-53.2</v>
      </c>
      <c r="BG8" s="71">
        <v>-33.6</v>
      </c>
      <c r="BH8" s="71">
        <v>-43.9</v>
      </c>
      <c r="BI8" s="71">
        <v>-36.700000000000003</v>
      </c>
      <c r="BJ8" s="71">
        <v>-160.1</v>
      </c>
      <c r="BK8" s="71">
        <v>34.700000000000003</v>
      </c>
      <c r="BL8" s="71">
        <v>39.6</v>
      </c>
      <c r="BM8" s="71">
        <v>29</v>
      </c>
      <c r="BN8" s="71">
        <v>32.9</v>
      </c>
      <c r="BO8" s="71">
        <v>-121.8</v>
      </c>
      <c r="BP8" s="68">
        <v>-65.900000000000006</v>
      </c>
      <c r="BQ8" s="72">
        <v>-3568</v>
      </c>
      <c r="BR8" s="72">
        <v>-2579</v>
      </c>
      <c r="BS8" s="72">
        <v>-3094</v>
      </c>
      <c r="BT8" s="73">
        <v>-2359</v>
      </c>
      <c r="BU8" s="73">
        <v>-5340</v>
      </c>
      <c r="BV8" s="72">
        <v>7123</v>
      </c>
      <c r="BW8" s="72">
        <v>8017</v>
      </c>
      <c r="BX8" s="72">
        <v>8137</v>
      </c>
      <c r="BY8" s="72">
        <v>8005</v>
      </c>
      <c r="BZ8" s="72">
        <v>2698</v>
      </c>
      <c r="CA8" s="70">
        <v>3932</v>
      </c>
      <c r="CB8" s="71" t="s">
        <v>116</v>
      </c>
      <c r="CC8" s="71" t="s">
        <v>116</v>
      </c>
      <c r="CD8" s="71" t="s">
        <v>116</v>
      </c>
      <c r="CE8" s="71" t="s">
        <v>116</v>
      </c>
      <c r="CF8" s="71" t="s">
        <v>116</v>
      </c>
      <c r="CG8" s="71" t="s">
        <v>116</v>
      </c>
      <c r="CH8" s="71" t="s">
        <v>116</v>
      </c>
      <c r="CI8" s="71" t="s">
        <v>116</v>
      </c>
      <c r="CJ8" s="71" t="s">
        <v>116</v>
      </c>
      <c r="CK8" s="71" t="s">
        <v>116</v>
      </c>
      <c r="CL8" s="68" t="s">
        <v>116</v>
      </c>
      <c r="CM8" s="70">
        <v>11085</v>
      </c>
      <c r="CN8" s="70">
        <v>0</v>
      </c>
      <c r="CO8" s="71" t="s">
        <v>116</v>
      </c>
      <c r="CP8" s="71" t="s">
        <v>116</v>
      </c>
      <c r="CQ8" s="71" t="s">
        <v>116</v>
      </c>
      <c r="CR8" s="71" t="s">
        <v>116</v>
      </c>
      <c r="CS8" s="71" t="s">
        <v>116</v>
      </c>
      <c r="CT8" s="71" t="s">
        <v>116</v>
      </c>
      <c r="CU8" s="71" t="s">
        <v>116</v>
      </c>
      <c r="CV8" s="71" t="s">
        <v>116</v>
      </c>
      <c r="CW8" s="71" t="s">
        <v>116</v>
      </c>
      <c r="CX8" s="71" t="s">
        <v>116</v>
      </c>
      <c r="CY8" s="68" t="s">
        <v>116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62.8</v>
      </c>
      <c r="DF8" s="71">
        <v>62.3</v>
      </c>
      <c r="DG8" s="71">
        <v>87.9</v>
      </c>
      <c r="DH8" s="71">
        <v>56.3</v>
      </c>
      <c r="DI8" s="71">
        <v>70.3</v>
      </c>
      <c r="DJ8" s="68">
        <v>183.4</v>
      </c>
      <c r="DK8" s="71">
        <v>3286.7</v>
      </c>
      <c r="DL8" s="71">
        <v>3286.7</v>
      </c>
      <c r="DM8" s="71">
        <v>3400</v>
      </c>
      <c r="DN8" s="71">
        <v>3137.5</v>
      </c>
      <c r="DO8" s="71">
        <v>2143.8000000000002</v>
      </c>
      <c r="DP8" s="71">
        <v>288.2</v>
      </c>
      <c r="DQ8" s="71">
        <v>287.39999999999998</v>
      </c>
      <c r="DR8" s="71">
        <v>290.39999999999998</v>
      </c>
      <c r="DS8" s="71">
        <v>304.89999999999998</v>
      </c>
      <c r="DT8" s="71">
        <v>224.4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125</v>
      </c>
      <c r="C10" s="78" t="s">
        <v>126</v>
      </c>
      <c r="D10" s="78" t="s">
        <v>127</v>
      </c>
      <c r="E10" s="78" t="s">
        <v>128</v>
      </c>
      <c r="F10" s="78" t="s">
        <v>129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2022-01-21T07:23:51Z</cp:lastPrinted>
  <dcterms:created xsi:type="dcterms:W3CDTF">2021-12-17T06:00:00Z</dcterms:created>
  <dcterms:modified xsi:type="dcterms:W3CDTF">2022-01-21T07:23:55Z</dcterms:modified>
  <cp:category/>
</cp:coreProperties>
</file>