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2op\Desktop\経営比較分析表\01_下水\26六戸町　△（公共・農集）\02_確認\02_回答①\"/>
    </mc:Choice>
  </mc:AlternateContent>
  <workbookProtection workbookAlgorithmName="SHA-512" workbookHashValue="o17qno6ilFufh/PXNqL5oLyRYqio7S5/Lrq6z/MhGdw65aQ+3dxpeYWIbAOrnsFe9FPlWXmNXR8HY0U4soCPGQ==" workbookSaltValue="ZL67skLu7xhdmg6OTHsRSA==" workbookSpinCount="100000" lockStructure="1"/>
  <bookViews>
    <workbookView xWindow="0" yWindow="0" windowWidth="19170" windowHeight="122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<sst xmlns="http://schemas.openxmlformats.org/spreadsheetml/2006/main" count="236" uniqueCount="121">
  <si>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</si>
  <si>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</si>
  <si>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</si>
  <si>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</si>
  <si>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</si>
  <si>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</si>
  <si>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</si>
  <si>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</si>
  <si>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</si>
  <si>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</si>
  <si>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</si>
  <si>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</si>
  <si>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</si>
  <si>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</si>
  <si>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</si>
  <si>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</si>
  <si>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</si>
  <si>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</si>
  <si>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</si>
  <si>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</si>
  <si>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</si>
  <si>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</si>
  <si>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</si>
  <si>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</si>
  <si>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</si>
  <si>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</si>
  <si>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</si>
  <si>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</si>
  <si>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</si>
  <si>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</si>
  <si>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</si>
  <si>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</si>
  <si>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</si>
  <si>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</si>
  <si>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</si>
  <si>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</si>
  <si>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</si>
  <si>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</si>
  <si>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</si>
  <si>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</si>
  <si>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</si>
  <si>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</si>
  <si>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</si>
  <si>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</si>
  <si>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</si>
  <si>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</si>
  <si>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</si>
  <si>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</si>
  <si>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</si>
  <si>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</si>
  <si>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</si>
  <si>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</si>
  <si>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</si>
  <si>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</si>
  <si>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</si>
  <si>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</si>
  <si>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</si>
  <si>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</si>
  <si>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</si>
  <si>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</si>
  <si>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</si>
  <si>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</si>
  <si>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</si>
  <si>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</si>
  <si>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</si>
  <si>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</si>
  <si>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</si>
  <si>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</si>
  <si>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</si>
  <si>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</si>
  <si>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</si>
  <si>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</si>
  <si>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</si>
  <si>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</si>
  <si>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</si>
  <si>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</si>
  <si>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</si>
  <si>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</si>
  <si>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</si>
  <si>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</si>
  <si>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</si>
  <si>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</si>
  <si>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</si>
  <si>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</si>
  <si>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</si>
  <si>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</si>
  <si>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</si>
  <si>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</si>
  <si>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</si>
  <si>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</si>
  <si>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</si>
  <si>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</si>
  <si>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</si>
  <si>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</si>
  <si>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</si>
  <si>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</si>
  <si>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</si>
  <si>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</si>
  <si>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六戸町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</si>
  <si>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</si>
  <si>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</si>
  <si>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</si>
  <si>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</si>
  <si>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</si>
  <si>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</si>
  <si>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</si>
  <si>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</si>
  <si>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</si>
  <si>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</si>
  <si>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</si>
  <si>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</si>
  <si>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</si>
  <si>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</si>
  <si>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</si>
  <si>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</si>
  <si>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</si>
  <si>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</si>
  <si>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</si>
  <si>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今年度の収益的収支比率及び経費回収率が前年度と比較して改善されているのは、処理区域内の人口が増加したことによる料金収入が増加したことが主な理由である。
　企業債残高対事業規模比率においては、施設及び設備更新事業費を交付金と起債で賄っていたこともあり、全国平均や類似団体平均値よりも高い比率となっているが、料金収入が増加したことに伴い当該企業債比率は、徐々に改善されている状況にある。</t>
    <rPh sb="1" eb="4">
      <t>コンネンド</t>
    </rPh>
    <rPh sb="5" eb="8">
      <t>シュウエキテキ</t>
    </rPh>
    <rPh sb="8" eb="10">
      <t>シュウシ</t>
    </rPh>
    <rPh sb="10" eb="12">
      <t>ヒリツ</t>
    </rPh>
    <rPh sb="12" eb="13">
      <t>オヨ</t>
    </rPh>
    <rPh sb="14" eb="16">
      <t>ケイヒ</t>
    </rPh>
    <rPh sb="16" eb="18">
      <t>カイシュウ</t>
    </rPh>
    <rPh sb="18" eb="19">
      <t>リツ</t>
    </rPh>
    <rPh sb="24" eb="26">
      <t>ヒカク</t>
    </rPh>
    <rPh sb="28" eb="30">
      <t>カイゼン</t>
    </rPh>
    <rPh sb="38" eb="40">
      <t>ショリ</t>
    </rPh>
    <rPh sb="40" eb="42">
      <t>クイキ</t>
    </rPh>
    <rPh sb="42" eb="43">
      <t>ナイ</t>
    </rPh>
    <rPh sb="44" eb="46">
      <t>ジンコウ</t>
    </rPh>
    <rPh sb="48" eb="49">
      <t>クワ</t>
    </rPh>
    <rPh sb="56" eb="58">
      <t>リョウキン</t>
    </rPh>
    <rPh sb="58" eb="60">
      <t>シュウニュウ</t>
    </rPh>
    <rPh sb="61" eb="62">
      <t>ゾウ</t>
    </rPh>
    <rPh sb="62" eb="63">
      <t>クワ</t>
    </rPh>
    <rPh sb="68" eb="69">
      <t>オモ</t>
    </rPh>
    <rPh sb="70" eb="72">
      <t>リユウ</t>
    </rPh>
    <rPh sb="98" eb="99">
      <t>オヨ</t>
    </rPh>
    <rPh sb="141" eb="142">
      <t>タカ</t>
    </rPh>
    <rPh sb="143" eb="145">
      <t>ヒリツ</t>
    </rPh>
    <rPh sb="153" eb="155">
      <t>リョウキン</t>
    </rPh>
    <rPh sb="155" eb="157">
      <t>シュウニュウ</t>
    </rPh>
    <rPh sb="158" eb="160">
      <t>ゾウカ</t>
    </rPh>
    <rPh sb="165" eb="166">
      <t>トモナ</t>
    </rPh>
    <rPh sb="167" eb="169">
      <t>トウガイ</t>
    </rPh>
    <rPh sb="169" eb="171">
      <t>キギョウ</t>
    </rPh>
    <rPh sb="171" eb="172">
      <t>サイ</t>
    </rPh>
    <rPh sb="172" eb="174">
      <t>ヒリツ</t>
    </rPh>
    <rPh sb="176" eb="178">
      <t>ジョジョ</t>
    </rPh>
    <rPh sb="179" eb="181">
      <t>カイゼン</t>
    </rPh>
    <rPh sb="186" eb="188">
      <t>ジョウキョウ</t>
    </rPh>
    <phoneticPr fontId="4"/>
  </si>
  <si>
    <t>　今年度の収益的収支比率及び経費回収率が前年度と比較して改善されているが、施設及び設備更新事業等が今後も必要となることから、令和６年度からの公営企業会計適用に向けて、使用料金の適正化（使用料料金の増額改定等）の検討を進め、適正な料金収入の確保に努めていくこととする。</t>
    <rPh sb="28" eb="30">
      <t>カイゼン</t>
    </rPh>
    <rPh sb="47" eb="48">
      <t>トウ</t>
    </rPh>
    <rPh sb="49" eb="51">
      <t>コンゴ</t>
    </rPh>
    <rPh sb="52" eb="54">
      <t>ヒツヨウ</t>
    </rPh>
    <phoneticPr fontId="4"/>
  </si>
  <si>
    <t>・平成２９年度から平成３０年度までの２ヶ年において、施設・設備の更新事業を実施した。今後も、施設設備の更新事業の必要がある。
・大規模な改修、修繕等は直近では計画をしていませんが、耐用年数など改修等が必要な場合は、対応していく予定。</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</si>
</sst>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B9-4D41-8F57-EDECBAAB4DB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62B9-4D41-8F57-EDECBAAB4DB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40.44</c:v>
                </c:pt>
                <c:pt idx="1">
                  <c:v>40.32</c:v>
                </c:pt>
                <c:pt idx="2">
                  <c:v>40.07</c:v>
                </c:pt>
                <c:pt idx="3">
                  <c:v>40.19</c:v>
                </c:pt>
                <c:pt idx="4">
                  <c:v>42.51</c:v>
                </c:pt>
              </c:numCache>
            </c:numRef>
          </c:val>
          <c:extLst>
            <c:ext xmlns:c16="http://schemas.microsoft.com/office/drawing/2014/chart" uri="{C3380CC4-5D6E-409C-BE32-E72D297353CC}">
              <c16:uniqueId val="{00000000-2B77-455F-A192-A05AC027A0F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2B77-455F-A192-A05AC027A0F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74.62</c:v>
                </c:pt>
                <c:pt idx="1">
                  <c:v>76.28</c:v>
                </c:pt>
                <c:pt idx="2">
                  <c:v>77.05</c:v>
                </c:pt>
                <c:pt idx="3">
                  <c:v>77.900000000000006</c:v>
                </c:pt>
                <c:pt idx="4">
                  <c:v>93.43</c:v>
                </c:pt>
              </c:numCache>
            </c:numRef>
          </c:val>
          <c:extLst>
            <c:ext xmlns:c16="http://schemas.microsoft.com/office/drawing/2014/chart" uri="{C3380CC4-5D6E-409C-BE32-E72D297353CC}">
              <c16:uniqueId val="{00000000-76D9-485C-AF8D-3CB6F01149E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76D9-485C-AF8D-3CB6F01149E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77.12</c:v>
                </c:pt>
                <c:pt idx="1">
                  <c:v>72.48</c:v>
                </c:pt>
                <c:pt idx="2">
                  <c:v>70.37</c:v>
                </c:pt>
                <c:pt idx="3">
                  <c:v>74.48</c:v>
                </c:pt>
                <c:pt idx="4">
                  <c:v>75.03</c:v>
                </c:pt>
              </c:numCache>
            </c:numRef>
          </c:val>
          <c:extLst>
            <c:ext xmlns:c16="http://schemas.microsoft.com/office/drawing/2014/chart" uri="{C3380CC4-5D6E-409C-BE32-E72D297353CC}">
              <c16:uniqueId val="{00000000-E3F1-4F21-9A64-D38850F7855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F1-4F21-9A64-D38850F7855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FE-4FB5-B800-A14FA87EEFF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FE-4FB5-B800-A14FA87EEFF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5D-47D4-86D6-8F7F40B0567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5D-47D4-86D6-8F7F40B0567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2E-4372-8C88-3629E5E68DE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2E-4372-8C88-3629E5E68DE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AF-4913-87EF-287C0037D2C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AF-4913-87EF-287C0037D2C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3453.24</c:v>
                </c:pt>
                <c:pt idx="1">
                  <c:v>3299.23</c:v>
                </c:pt>
                <c:pt idx="2">
                  <c:v>2999.09</c:v>
                </c:pt>
                <c:pt idx="3">
                  <c:v>2782.58</c:v>
                </c:pt>
                <c:pt idx="4">
                  <c:v>2279.2199999999998</c:v>
                </c:pt>
              </c:numCache>
            </c:numRef>
          </c:val>
          <c:extLst>
            <c:ext xmlns:c16="http://schemas.microsoft.com/office/drawing/2014/chart" uri="{C3380CC4-5D6E-409C-BE32-E72D297353CC}">
              <c16:uniqueId val="{00000000-D926-45E3-97A6-C5720E7592B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D926-45E3-97A6-C5720E7592B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24.5</c:v>
                </c:pt>
                <c:pt idx="1">
                  <c:v>17.670000000000002</c:v>
                </c:pt>
                <c:pt idx="2">
                  <c:v>14.27</c:v>
                </c:pt>
                <c:pt idx="3">
                  <c:v>24.62</c:v>
                </c:pt>
                <c:pt idx="4">
                  <c:v>25.75</c:v>
                </c:pt>
              </c:numCache>
            </c:numRef>
          </c:val>
          <c:extLst>
            <c:ext xmlns:c16="http://schemas.microsoft.com/office/drawing/2014/chart" uri="{C3380CC4-5D6E-409C-BE32-E72D297353CC}">
              <c16:uniqueId val="{00000000-9374-49DE-AB96-5F197F4613B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9374-49DE-AB96-5F197F4613B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513.76</c:v>
                </c:pt>
                <c:pt idx="1">
                  <c:v>720.83</c:v>
                </c:pt>
                <c:pt idx="2">
                  <c:v>902.76</c:v>
                </c:pt>
                <c:pt idx="3">
                  <c:v>518.24</c:v>
                </c:pt>
                <c:pt idx="4">
                  <c:v>499.57</c:v>
                </c:pt>
              </c:numCache>
            </c:numRef>
          </c:val>
          <c:extLst>
            <c:ext xmlns:c16="http://schemas.microsoft.com/office/drawing/2014/chart" uri="{C3380CC4-5D6E-409C-BE32-E72D297353CC}">
              <c16:uniqueId val="{00000000-294F-4508-ACDF-0CA3CB60A3B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294F-4508-ACDF-0CA3CB60A3B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X43" zoomScale="130" zoomScaleNormal="13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六戸町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10948</v>
      </c>
      <c r="AM8" s="51"/>
      <c r="AN8" s="51"/>
      <c r="AO8" s="51"/>
      <c r="AP8" s="51"/>
      <c r="AQ8" s="51"/>
      <c r="AR8" s="51"/>
      <c r="AS8" s="51"/>
      <c r="AT8" s="46">
        <f>データ!T6</f>
        <v>83.89</v>
      </c>
      <c r="AU8" s="46"/>
      <c r="AV8" s="46"/>
      <c r="AW8" s="46"/>
      <c r="AX8" s="46"/>
      <c r="AY8" s="46"/>
      <c r="AZ8" s="46"/>
      <c r="BA8" s="46"/>
      <c r="BB8" s="46">
        <f>データ!U6</f>
        <v>130.5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14.18</v>
      </c>
      <c r="Q10" s="46"/>
      <c r="R10" s="46"/>
      <c r="S10" s="46"/>
      <c r="T10" s="46"/>
      <c r="U10" s="46"/>
      <c r="V10" s="46"/>
      <c r="W10" s="46">
        <f>データ!Q6</f>
        <v>84.56</v>
      </c>
      <c r="X10" s="46"/>
      <c r="Y10" s="46"/>
      <c r="Z10" s="46"/>
      <c r="AA10" s="46"/>
      <c r="AB10" s="46"/>
      <c r="AC10" s="46"/>
      <c r="AD10" s="51">
        <f>データ!R6</f>
        <v>2420</v>
      </c>
      <c r="AE10" s="51"/>
      <c r="AF10" s="51"/>
      <c r="AG10" s="51"/>
      <c r="AH10" s="51"/>
      <c r="AI10" s="51"/>
      <c r="AJ10" s="51"/>
      <c r="AK10" s="2"/>
      <c r="AL10" s="51">
        <f>データ!V6</f>
        <v>1552</v>
      </c>
      <c r="AM10" s="51"/>
      <c r="AN10" s="51"/>
      <c r="AO10" s="51"/>
      <c r="AP10" s="51"/>
      <c r="AQ10" s="51"/>
      <c r="AR10" s="51"/>
      <c r="AS10" s="51"/>
      <c r="AT10" s="46">
        <f>データ!W6</f>
        <v>2.2400000000000002</v>
      </c>
      <c r="AU10" s="46"/>
      <c r="AV10" s="46"/>
      <c r="AW10" s="46"/>
      <c r="AX10" s="46"/>
      <c r="AY10" s="46"/>
      <c r="AZ10" s="46"/>
      <c r="BA10" s="46"/>
      <c r="BB10" s="46">
        <f>データ!X6</f>
        <v>692.86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DCAJ1KkMe47I8I0CRhgL3Mvki5mteuAoHSxdtTsB/8wC2VHF48PvIjYKkyVF19PO1wYTUJ5OAcRI9LjNKXoyA==" saltValue="FoOzO12aLtG6wIHYn3vQ7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24058</v>
      </c>
      <c r="D6" s="33">
        <f t="shared" si="3"/>
        <v>47</v>
      </c>
      <c r="E6" s="33">
        <f t="shared" si="3"/>
        <v>17</v>
      </c>
      <c r="F6" s="33">
        <f t="shared" si="3"/>
        <v>5</v>
      </c>
      <c r="G6" s="33">
        <f t="shared" si="3"/>
        <v>0</v>
      </c>
      <c r="H6" s="33" t="str">
        <f t="shared" si="3"/>
        <v>青森県　六戸町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14.18</v>
      </c>
      <c r="Q6" s="34">
        <f t="shared" si="3"/>
        <v>84.56</v>
      </c>
      <c r="R6" s="34">
        <f t="shared" si="3"/>
        <v>2420</v>
      </c>
      <c r="S6" s="34">
        <f t="shared" si="3"/>
        <v>10948</v>
      </c>
      <c r="T6" s="34">
        <f t="shared" si="3"/>
        <v>83.89</v>
      </c>
      <c r="U6" s="34">
        <f t="shared" si="3"/>
        <v>130.5</v>
      </c>
      <c r="V6" s="34">
        <f t="shared" si="3"/>
        <v>1552</v>
      </c>
      <c r="W6" s="34">
        <f t="shared" si="3"/>
        <v>2.2400000000000002</v>
      </c>
      <c r="X6" s="34">
        <f t="shared" si="3"/>
        <v>692.86</v>
      </c>
      <c r="Y6" s="35">
        <f>IF(Y7="",NA(),Y7)</f>
        <v>77.12</v>
      </c>
      <c r="Z6" s="35">
        <f t="shared" ref="Z6:AH6" si="4">IF(Z7="",NA(),Z7)</f>
        <v>72.48</v>
      </c>
      <c r="AA6" s="35">
        <f t="shared" si="4"/>
        <v>70.37</v>
      </c>
      <c r="AB6" s="35">
        <f t="shared" si="4"/>
        <v>74.48</v>
      </c>
      <c r="AC6" s="35">
        <f t="shared" si="4"/>
        <v>75.03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3453.24</v>
      </c>
      <c r="BG6" s="35">
        <f t="shared" ref="BG6:BO6" si="7">IF(BG7="",NA(),BG7)</f>
        <v>3299.23</v>
      </c>
      <c r="BH6" s="35">
        <f t="shared" si="7"/>
        <v>2999.09</v>
      </c>
      <c r="BI6" s="35">
        <f t="shared" si="7"/>
        <v>2782.58</v>
      </c>
      <c r="BJ6" s="35">
        <f t="shared" si="7"/>
        <v>2279.2199999999998</v>
      </c>
      <c r="BK6" s="35">
        <f t="shared" si="7"/>
        <v>974.93</v>
      </c>
      <c r="BL6" s="35">
        <f t="shared" si="7"/>
        <v>855.8</v>
      </c>
      <c r="BM6" s="35">
        <f t="shared" si="7"/>
        <v>789.46</v>
      </c>
      <c r="BN6" s="35">
        <f t="shared" si="7"/>
        <v>826.83</v>
      </c>
      <c r="BO6" s="35">
        <f t="shared" si="7"/>
        <v>867.83</v>
      </c>
      <c r="BP6" s="34" t="str">
        <f>IF(BP7="","",IF(BP7="-","【-】","【"&amp;SUBSTITUTE(TEXT(BP7,"#,##0.00"),"-","△")&amp;"】"))</f>
        <v>【832.52】</v>
      </c>
      <c r="BQ6" s="35">
        <f>IF(BQ7="",NA(),BQ7)</f>
        <v>24.5</v>
      </c>
      <c r="BR6" s="35">
        <f t="shared" ref="BR6:BZ6" si="8">IF(BR7="",NA(),BR7)</f>
        <v>17.670000000000002</v>
      </c>
      <c r="BS6" s="35">
        <f t="shared" si="8"/>
        <v>14.27</v>
      </c>
      <c r="BT6" s="35">
        <f t="shared" si="8"/>
        <v>24.62</v>
      </c>
      <c r="BU6" s="35">
        <f t="shared" si="8"/>
        <v>25.75</v>
      </c>
      <c r="BV6" s="35">
        <f t="shared" si="8"/>
        <v>55.32</v>
      </c>
      <c r="BW6" s="35">
        <f t="shared" si="8"/>
        <v>59.8</v>
      </c>
      <c r="BX6" s="35">
        <f t="shared" si="8"/>
        <v>57.77</v>
      </c>
      <c r="BY6" s="35">
        <f t="shared" si="8"/>
        <v>57.31</v>
      </c>
      <c r="BZ6" s="35">
        <f t="shared" si="8"/>
        <v>57.08</v>
      </c>
      <c r="CA6" s="34" t="str">
        <f>IF(CA7="","",IF(CA7="-","【-】","【"&amp;SUBSTITUTE(TEXT(CA7,"#,##0.00"),"-","△")&amp;"】"))</f>
        <v>【60.94】</v>
      </c>
      <c r="CB6" s="35">
        <f>IF(CB7="",NA(),CB7)</f>
        <v>513.76</v>
      </c>
      <c r="CC6" s="35">
        <f t="shared" ref="CC6:CK6" si="9">IF(CC7="",NA(),CC7)</f>
        <v>720.83</v>
      </c>
      <c r="CD6" s="35">
        <f t="shared" si="9"/>
        <v>902.76</v>
      </c>
      <c r="CE6" s="35">
        <f t="shared" si="9"/>
        <v>518.24</v>
      </c>
      <c r="CF6" s="35">
        <f t="shared" si="9"/>
        <v>499.57</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40.44</v>
      </c>
      <c r="CN6" s="35">
        <f t="shared" ref="CN6:CV6" si="10">IF(CN7="",NA(),CN7)</f>
        <v>40.32</v>
      </c>
      <c r="CO6" s="35">
        <f t="shared" si="10"/>
        <v>40.07</v>
      </c>
      <c r="CP6" s="35">
        <f t="shared" si="10"/>
        <v>40.19</v>
      </c>
      <c r="CQ6" s="35">
        <f t="shared" si="10"/>
        <v>42.51</v>
      </c>
      <c r="CR6" s="35">
        <f t="shared" si="10"/>
        <v>60.65</v>
      </c>
      <c r="CS6" s="35">
        <f t="shared" si="10"/>
        <v>51.75</v>
      </c>
      <c r="CT6" s="35">
        <f t="shared" si="10"/>
        <v>50.68</v>
      </c>
      <c r="CU6" s="35">
        <f t="shared" si="10"/>
        <v>50.14</v>
      </c>
      <c r="CV6" s="35">
        <f t="shared" si="10"/>
        <v>54.83</v>
      </c>
      <c r="CW6" s="34" t="str">
        <f>IF(CW7="","",IF(CW7="-","【-】","【"&amp;SUBSTITUTE(TEXT(CW7,"#,##0.00"),"-","△")&amp;"】"))</f>
        <v>【54.84】</v>
      </c>
      <c r="CX6" s="35">
        <f>IF(CX7="",NA(),CX7)</f>
        <v>74.62</v>
      </c>
      <c r="CY6" s="35">
        <f t="shared" ref="CY6:DG6" si="11">IF(CY7="",NA(),CY7)</f>
        <v>76.28</v>
      </c>
      <c r="CZ6" s="35">
        <f t="shared" si="11"/>
        <v>77.05</v>
      </c>
      <c r="DA6" s="35">
        <f t="shared" si="11"/>
        <v>77.900000000000006</v>
      </c>
      <c r="DB6" s="35">
        <f t="shared" si="11"/>
        <v>93.43</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24058</v>
      </c>
      <c r="D7" s="37">
        <v>47</v>
      </c>
      <c r="E7" s="37">
        <v>17</v>
      </c>
      <c r="F7" s="37">
        <v>5</v>
      </c>
      <c r="G7" s="37">
        <v>0</v>
      </c>
      <c r="H7" s="37" t="s">
        <v>98</v>
      </c>
      <c r="I7" s="37" t="s">
        <v>99</v>
      </c>
      <c r="J7" s="37" t="s">
        <v>100</v>
      </c>
      <c r="K7" s="37" t="s">
        <v>101</v>
      </c>
      <c r="L7" s="37" t="s">
        <v>102</v>
      </c>
      <c r="M7" s="37" t="s">
        <v>103</v>
      </c>
      <c r="N7" s="38" t="s">
        <v>104</v>
      </c>
      <c r="O7" s="38" t="s">
        <v>105</v>
      </c>
      <c r="P7" s="38">
        <v>14.18</v>
      </c>
      <c r="Q7" s="38">
        <v>84.56</v>
      </c>
      <c r="R7" s="38">
        <v>2420</v>
      </c>
      <c r="S7" s="38">
        <v>10948</v>
      </c>
      <c r="T7" s="38">
        <v>83.89</v>
      </c>
      <c r="U7" s="38">
        <v>130.5</v>
      </c>
      <c r="V7" s="38">
        <v>1552</v>
      </c>
      <c r="W7" s="38">
        <v>2.2400000000000002</v>
      </c>
      <c r="X7" s="38">
        <v>692.86</v>
      </c>
      <c r="Y7" s="38">
        <v>77.12</v>
      </c>
      <c r="Z7" s="38">
        <v>72.48</v>
      </c>
      <c r="AA7" s="38">
        <v>70.37</v>
      </c>
      <c r="AB7" s="38">
        <v>74.48</v>
      </c>
      <c r="AC7" s="38">
        <v>75.03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3453.24</v>
      </c>
      <c r="BG7" s="38">
        <v>3299.23</v>
      </c>
      <c r="BH7" s="38">
        <v>2999.09</v>
      </c>
      <c r="BI7" s="38">
        <v>2782.58</v>
      </c>
      <c r="BJ7" s="38">
        <v>2279.2199999999998</v>
      </c>
      <c r="BK7" s="38">
        <v>974.93</v>
      </c>
      <c r="BL7" s="38">
        <v>855.8</v>
      </c>
      <c r="BM7" s="38">
        <v>789.46</v>
      </c>
      <c r="BN7" s="38">
        <v>826.83</v>
      </c>
      <c r="BO7" s="38">
        <v>867.83</v>
      </c>
      <c r="BP7" s="38">
        <v>832.52</v>
      </c>
      <c r="BQ7" s="38">
        <v>24.5</v>
      </c>
      <c r="BR7" s="38">
        <v>17.670000000000002</v>
      </c>
      <c r="BS7" s="38">
        <v>14.27</v>
      </c>
      <c r="BT7" s="38">
        <v>24.62</v>
      </c>
      <c r="BU7" s="38">
        <v>25.75</v>
      </c>
      <c r="BV7" s="38">
        <v>55.32</v>
      </c>
      <c r="BW7" s="38">
        <v>59.8</v>
      </c>
      <c r="BX7" s="38">
        <v>57.77</v>
      </c>
      <c r="BY7" s="38">
        <v>57.31</v>
      </c>
      <c r="BZ7" s="38">
        <v>57.08</v>
      </c>
      <c r="CA7" s="38">
        <v>60.94</v>
      </c>
      <c r="CB7" s="38">
        <v>513.76</v>
      </c>
      <c r="CC7" s="38">
        <v>720.83</v>
      </c>
      <c r="CD7" s="38">
        <v>902.76</v>
      </c>
      <c r="CE7" s="38">
        <v>518.24</v>
      </c>
      <c r="CF7" s="38">
        <v>499.57</v>
      </c>
      <c r="CG7" s="38">
        <v>283.17</v>
      </c>
      <c r="CH7" s="38">
        <v>263.76</v>
      </c>
      <c r="CI7" s="38">
        <v>274.35000000000002</v>
      </c>
      <c r="CJ7" s="38">
        <v>273.52</v>
      </c>
      <c r="CK7" s="38">
        <v>274.99</v>
      </c>
      <c r="CL7" s="38">
        <v>253.04</v>
      </c>
      <c r="CM7" s="38">
        <v>40.44</v>
      </c>
      <c r="CN7" s="38">
        <v>40.32</v>
      </c>
      <c r="CO7" s="38">
        <v>40.07</v>
      </c>
      <c r="CP7" s="38">
        <v>40.19</v>
      </c>
      <c r="CQ7" s="38">
        <v>42.51</v>
      </c>
      <c r="CR7" s="38">
        <v>60.65</v>
      </c>
      <c r="CS7" s="38">
        <v>51.75</v>
      </c>
      <c r="CT7" s="38">
        <v>50.68</v>
      </c>
      <c r="CU7" s="38">
        <v>50.14</v>
      </c>
      <c r="CV7" s="38">
        <v>54.83</v>
      </c>
      <c r="CW7" s="38">
        <v>54.84</v>
      </c>
      <c r="CX7" s="38">
        <v>74.62</v>
      </c>
      <c r="CY7" s="38">
        <v>76.28</v>
      </c>
      <c r="CZ7" s="38">
        <v>77.05</v>
      </c>
      <c r="DA7" s="38">
        <v>77.900000000000006</v>
      </c>
      <c r="DB7" s="38">
        <v>93.43</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202op</cp:lastModifiedBy>
  <cp:lastPrinted>2022-01-24T07:10:49Z</cp:lastPrinted>
  <dcterms:created xsi:type="dcterms:W3CDTF">2021-12-03T07:54:23Z</dcterms:created>
  <dcterms:modified xsi:type="dcterms:W3CDTF">2022-02-07T07:08:59Z</dcterms:modified>
  <cp:category/>
</cp:coreProperties>
</file>