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uXnpqCxG9HMveHO431eLOeIz26Wdw2adyaFfBBrKWjjUxb8r7S4E1OwOAZmDPfT7NQN2xMbxjsSFLZGJWgd2eQ==" workbookSaltValue="z7qJ5QT4n1eGv9od9MZs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<sst xmlns="http://schemas.openxmlformats.org/spreadsheetml/2006/main" count="228" uniqueCount="113">
  <si>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</si>
  <si>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</si>
  <si>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</si>
  <si>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</si>
  <si>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</si>
  <si>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</si>
  <si>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</si>
  <si>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</si>
  <si>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</si>
  <si>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</si>
  <si>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</si>
  <si>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</si>
  <si>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</si>
  <si>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</si>
  <si>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</si>
  <si>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</si>
  <si>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</si>
  <si>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</si>
  <si>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</si>
  <si>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</si>
  <si>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</si>
  <si>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</si>
  <si>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</si>
  <si>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</si>
  <si>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</si>
  <si>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</si>
  <si>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</si>
  <si>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</si>
  <si>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</si>
  <si>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</si>
  <si>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</si>
  <si>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</si>
  <si>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</si>
  <si>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</si>
  <si>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</si>
  <si>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</si>
  <si>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</si>
  <si>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</si>
  <si>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</si>
  <si>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</si>
  <si>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</si>
  <si>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</si>
  <si>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</si>
  <si>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</si>
  <si>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</si>
  <si>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</si>
  <si>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</si>
  <si>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</si>
  <si>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</si>
  <si>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</si>
  <si>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</si>
  <si>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</si>
  <si>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</si>
  <si>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</si>
  <si>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</si>
  <si>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</si>
  <si>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</si>
  <si>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</si>
  <si>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</si>
  <si>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</si>
  <si>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</si>
  <si>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</si>
  <si>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</si>
  <si>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</si>
  <si>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</si>
  <si>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</si>
  <si>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</si>
  <si>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</si>
  <si>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</si>
  <si>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</si>
  <si>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</si>
  <si>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</si>
  <si>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</si>
  <si>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</si>
  <si>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</si>
  <si>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</si>
  <si>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</si>
  <si>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</si>
  <si>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</si>
  <si>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</si>
  <si>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</si>
  <si>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</si>
  <si>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</si>
  <si>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</si>
  <si>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</si>
  <si>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</si>
  <si>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</si>
  <si>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</si>
  <si>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</si>
  <si>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</si>
  <si>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</si>
  <si>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</si>
  <si>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</si>
  <si>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</si>
  <si>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</si>
  <si>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</si>
  <si>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</si>
  <si>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</si>
  <si>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</si>
  <si>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</si>
  <si>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</si>
  <si>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</si>
  <si>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</si>
  <si>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</si>
  <si>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</si>
  <si>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</si>
  <si>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</si>
  <si>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</si>
  <si>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</si>
  <si>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</si>
  <si>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も減少が予想される前年比98％の給水人口は、給水収益の減に直結される。これに反し老朽化する施設の維持更新費用は増加する見込みであるため、黒字決算の継続が必須であり、料金形態の大幅な見直しが迫られている。また、当事業は短期的な債務に対する支払い能力が類似団体平均値を大きく下回る。令和２年度末起債残高は2,130,589千円と給水収益の6倍強であり、投資規模に対し給水収益が低い状態である。100％を求められる料金回収率については、88.74%であり、給水に係る費用が給水収益で賄えていないことが示されている。給水原価は196.25円と類似団体平均値を上回り、投資の効率化や維持管理費の削減等の経営改善が必要である。有収率においても、類似団体の平均値を下回っており、改善に向けた老朽管、老朽設備の改良が喫緊の課題である。</t>
    <rPh sb="171" eb="172">
      <t>キョウ</t>
    </rPh>
    <rPh sb="334" eb="336">
      <t>カイゼン</t>
    </rPh>
    <rPh sb="337" eb="338">
      <t>ム</t>
    </rPh>
    <rPh sb="340" eb="342">
      <t>ロウキュウ</t>
    </rPh>
    <rPh sb="342" eb="343">
      <t>カン</t>
    </rPh>
    <rPh sb="344" eb="346">
      <t>ロウキュウ</t>
    </rPh>
    <rPh sb="346" eb="348">
      <t>セツビ</t>
    </rPh>
    <rPh sb="349" eb="351">
      <t>カイリョウ</t>
    </rPh>
    <rPh sb="352" eb="354">
      <t>キッキン</t>
    </rPh>
    <rPh sb="355" eb="357">
      <t>カダイ</t>
    </rPh>
    <phoneticPr fontId="4"/>
  </si>
  <si>
    <t xml:space="preserve">令和２年度末の減価償却率は52.51％で類似団体平均値、及び全国平均値を上回っている。　当水道事業が保有する水道施設（管路・構造物・設備）は竣工当初の施設が多くを占めており、今後、財源確保の対策を講じた上で、対応年数及び現状を踏まえた更新需要を適切に把握し、水道施設の計画的な更新が急務である。
</t>
    <rPh sb="24" eb="26">
      <t>ヘイキン</t>
    </rPh>
    <rPh sb="26" eb="27">
      <t>アタイ</t>
    </rPh>
    <rPh sb="28" eb="29">
      <t>オヨ</t>
    </rPh>
    <rPh sb="30" eb="32">
      <t>ゼンコク</t>
    </rPh>
    <rPh sb="32" eb="35">
      <t>ヘイキンチ</t>
    </rPh>
    <rPh sb="36" eb="38">
      <t>ウワマワ</t>
    </rPh>
    <rPh sb="81" eb="82">
      <t>シ</t>
    </rPh>
    <rPh sb="90" eb="92">
      <t>ザイゲン</t>
    </rPh>
    <rPh sb="92" eb="94">
      <t>カクホ</t>
    </rPh>
    <rPh sb="95" eb="97">
      <t>タイサク</t>
    </rPh>
    <rPh sb="98" eb="99">
      <t>コウ</t>
    </rPh>
    <rPh sb="101" eb="102">
      <t>ウエ</t>
    </rPh>
    <rPh sb="141" eb="143">
      <t>キュウム</t>
    </rPh>
    <phoneticPr fontId="4"/>
  </si>
  <si>
    <t>全体的な設備の老朽化に起因した有収率の低下、増大する修繕費により利益が上がりにくい状況にある。令和5年度には重要度・優先度・老朽度に応じた更新需要、施設規模の適正化及び適切な料金設定に基づいた経営戦略の改定を実施し、効率的な業務体系の整備を念頭にした事業展開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</si>
</sst>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0.4</c:v>
                </c:pt>
                <c:pt idx="1">
                  <c:v>0</c:v>
                </c:pt>
                <c:pt idx="2">
                  <c:v>0</c:v>
                </c:pt>
                <c:pt idx="3">
                  <c:v>0</c:v>
                </c:pt>
                <c:pt idx="4" formatCode="#,##0.00;&quot;△&quot;#,##0.00;&quot;-&quot;">
                  <c:v>0.12</c:v>
                </c:pt>
              </c:numCache>
            </c:numRef>
          </c:val>
          <c:extLst>
            <c:ext xmlns:c16="http://schemas.microsoft.com/office/drawing/2014/chart" uri="{C3380CC4-5D6E-409C-BE32-E72D297353CC}">
              <c16:uniqueId val="{00000000-A84F-4286-A11C-25508DAE96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0.54</c:v>
                </c:pt>
                <c:pt idx="2">
                  <c:v>0.5</c:v>
                </c:pt>
                <c:pt idx="3">
                  <c:v>0.52</c:v>
                </c:pt>
                <c:pt idx="4">
                  <c:v>0.53</c:v>
                </c:pt>
              </c:numCache>
            </c:numRef>
          </c:val>
          <c:smooth val="0"/>
          <c:extLst>
            <c:ext xmlns:c16="http://schemas.microsoft.com/office/drawing/2014/chart" uri="{C3380CC4-5D6E-409C-BE32-E72D297353CC}">
              <c16:uniqueId val="{00000001-A84F-4286-A11C-25508DAE96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61.34</c:v>
                </c:pt>
                <c:pt idx="1">
                  <c:v>62.9</c:v>
                </c:pt>
                <c:pt idx="2">
                  <c:v>65.59</c:v>
                </c:pt>
                <c:pt idx="3">
                  <c:v>67.13</c:v>
                </c:pt>
                <c:pt idx="4">
                  <c:v>70.98</c:v>
                </c:pt>
              </c:numCache>
            </c:numRef>
          </c:val>
          <c:extLst>
            <c:ext xmlns:c16="http://schemas.microsoft.com/office/drawing/2014/chart" uri="{C3380CC4-5D6E-409C-BE32-E72D297353CC}">
              <c16:uniqueId val="{00000000-EFA7-4A7A-8659-CE434ADD8E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55.63</c:v>
                </c:pt>
                <c:pt idx="2">
                  <c:v>55.03</c:v>
                </c:pt>
                <c:pt idx="3">
                  <c:v>55.14</c:v>
                </c:pt>
                <c:pt idx="4">
                  <c:v>55.89</c:v>
                </c:pt>
              </c:numCache>
            </c:numRef>
          </c:val>
          <c:smooth val="0"/>
          <c:extLst>
            <c:ext xmlns:c16="http://schemas.microsoft.com/office/drawing/2014/chart" uri="{C3380CC4-5D6E-409C-BE32-E72D297353CC}">
              <c16:uniqueId val="{00000001-EFA7-4A7A-8659-CE434ADD8E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68.05</c:v>
                </c:pt>
                <c:pt idx="1">
                  <c:v>74.22</c:v>
                </c:pt>
                <c:pt idx="2">
                  <c:v>69.77</c:v>
                </c:pt>
                <c:pt idx="3">
                  <c:v>67.290000000000006</c:v>
                </c:pt>
                <c:pt idx="4">
                  <c:v>63.74</c:v>
                </c:pt>
              </c:numCache>
            </c:numRef>
          </c:val>
          <c:extLst>
            <c:ext xmlns:c16="http://schemas.microsoft.com/office/drawing/2014/chart" uri="{C3380CC4-5D6E-409C-BE32-E72D297353CC}">
              <c16:uniqueId val="{00000000-8B8F-475A-87BC-63FD4EBFFC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82.04</c:v>
                </c:pt>
                <c:pt idx="2">
                  <c:v>81.900000000000006</c:v>
                </c:pt>
                <c:pt idx="3">
                  <c:v>81.39</c:v>
                </c:pt>
                <c:pt idx="4">
                  <c:v>81.27</c:v>
                </c:pt>
              </c:numCache>
            </c:numRef>
          </c:val>
          <c:smooth val="0"/>
          <c:extLst>
            <c:ext xmlns:c16="http://schemas.microsoft.com/office/drawing/2014/chart" uri="{C3380CC4-5D6E-409C-BE32-E72D297353CC}">
              <c16:uniqueId val="{00000001-8B8F-475A-87BC-63FD4EBFFC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106.94</c:v>
                </c:pt>
                <c:pt idx="1">
                  <c:v>114.55</c:v>
                </c:pt>
                <c:pt idx="2">
                  <c:v>108.44</c:v>
                </c:pt>
                <c:pt idx="3">
                  <c:v>107.01</c:v>
                </c:pt>
                <c:pt idx="4">
                  <c:v>111.95</c:v>
                </c:pt>
              </c:numCache>
            </c:numRef>
          </c:val>
          <c:extLst>
            <c:ext xmlns:c16="http://schemas.microsoft.com/office/drawing/2014/chart" uri="{C3380CC4-5D6E-409C-BE32-E72D297353CC}">
              <c16:uniqueId val="{00000000-D989-445F-A34D-BEED820A70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110.05</c:v>
                </c:pt>
                <c:pt idx="2">
                  <c:v>108.87</c:v>
                </c:pt>
                <c:pt idx="3">
                  <c:v>108.61</c:v>
                </c:pt>
                <c:pt idx="4">
                  <c:v>108.35</c:v>
                </c:pt>
              </c:numCache>
            </c:numRef>
          </c:val>
          <c:smooth val="0"/>
          <c:extLst>
            <c:ext xmlns:c16="http://schemas.microsoft.com/office/drawing/2014/chart" uri="{C3380CC4-5D6E-409C-BE32-E72D297353CC}">
              <c16:uniqueId val="{00000001-D989-445F-A34D-BEED820A70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51.13</c:v>
                </c:pt>
                <c:pt idx="1">
                  <c:v>47.48</c:v>
                </c:pt>
                <c:pt idx="2">
                  <c:v>49.41</c:v>
                </c:pt>
                <c:pt idx="3">
                  <c:v>51.1</c:v>
                </c:pt>
                <c:pt idx="4">
                  <c:v>52.51</c:v>
                </c:pt>
              </c:numCache>
            </c:numRef>
          </c:val>
          <c:extLst>
            <c:ext xmlns:c16="http://schemas.microsoft.com/office/drawing/2014/chart" uri="{C3380CC4-5D6E-409C-BE32-E72D297353CC}">
              <c16:uniqueId val="{00000000-F630-48E8-9B52-032A9DF680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48.05</c:v>
                </c:pt>
                <c:pt idx="2">
                  <c:v>48.87</c:v>
                </c:pt>
                <c:pt idx="3">
                  <c:v>49.92</c:v>
                </c:pt>
                <c:pt idx="4">
                  <c:v>50.63</c:v>
                </c:pt>
              </c:numCache>
            </c:numRef>
          </c:val>
          <c:smooth val="0"/>
          <c:extLst>
            <c:ext xmlns:c16="http://schemas.microsoft.com/office/drawing/2014/chart" uri="{C3380CC4-5D6E-409C-BE32-E72D297353CC}">
              <c16:uniqueId val="{00000001-F630-48E8-9B52-032A9DF680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20.420000000000002</c:v>
                </c:pt>
                <c:pt idx="1">
                  <c:v>0</c:v>
                </c:pt>
                <c:pt idx="2">
                  <c:v>0</c:v>
                </c:pt>
                <c:pt idx="3">
                  <c:v>0</c:v>
                </c:pt>
                <c:pt idx="4" formatCode="#,##0.00;&quot;△&quot;#,##0.00;&quot;-&quot;">
                  <c:v>53.38</c:v>
                </c:pt>
              </c:numCache>
            </c:numRef>
          </c:val>
          <c:extLst>
            <c:ext xmlns:c16="http://schemas.microsoft.com/office/drawing/2014/chart" uri="{C3380CC4-5D6E-409C-BE32-E72D297353CC}">
              <c16:uniqueId val="{00000000-8CD1-4B35-8B36-60E9F2CD17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13.39</c:v>
                </c:pt>
                <c:pt idx="2">
                  <c:v>14.85</c:v>
                </c:pt>
                <c:pt idx="3">
                  <c:v>16.88</c:v>
                </c:pt>
                <c:pt idx="4">
                  <c:v>18.28</c:v>
                </c:pt>
              </c:numCache>
            </c:numRef>
          </c:val>
          <c:smooth val="0"/>
          <c:extLst>
            <c:ext xmlns:c16="http://schemas.microsoft.com/office/drawing/2014/chart" uri="{C3380CC4-5D6E-409C-BE32-E72D297353CC}">
              <c16:uniqueId val="{00000001-8CD1-4B35-8B36-60E9F2CD17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24.47</c:v>
                </c:pt>
                <c:pt idx="1">
                  <c:v>0</c:v>
                </c:pt>
                <c:pt idx="2">
                  <c:v>0</c:v>
                </c:pt>
                <c:pt idx="3">
                  <c:v>0</c:v>
                </c:pt>
                <c:pt idx="4">
                  <c:v>0</c:v>
                </c:pt>
              </c:numCache>
            </c:numRef>
          </c:val>
          <c:extLst>
            <c:ext xmlns:c16="http://schemas.microsoft.com/office/drawing/2014/chart" uri="{C3380CC4-5D6E-409C-BE32-E72D297353CC}">
              <c16:uniqueId val="{00000000-A512-40F2-BBA0-1B1BF2F454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2.64</c:v>
                </c:pt>
                <c:pt idx="2">
                  <c:v>3.16</c:v>
                </c:pt>
                <c:pt idx="3">
                  <c:v>3.59</c:v>
                </c:pt>
                <c:pt idx="4">
                  <c:v>3.98</c:v>
                </c:pt>
              </c:numCache>
            </c:numRef>
          </c:val>
          <c:smooth val="0"/>
          <c:extLst>
            <c:ext xmlns:c16="http://schemas.microsoft.com/office/drawing/2014/chart" uri="{C3380CC4-5D6E-409C-BE32-E72D297353CC}">
              <c16:uniqueId val="{00000001-A512-40F2-BBA0-1B1BF2F454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160.58000000000001</c:v>
                </c:pt>
                <c:pt idx="1">
                  <c:v>122.91</c:v>
                </c:pt>
                <c:pt idx="2">
                  <c:v>130.5</c:v>
                </c:pt>
                <c:pt idx="3">
                  <c:v>128.13999999999999</c:v>
                </c:pt>
                <c:pt idx="4">
                  <c:v>127.62</c:v>
                </c:pt>
              </c:numCache>
            </c:numRef>
          </c:val>
          <c:extLst>
            <c:ext xmlns:c16="http://schemas.microsoft.com/office/drawing/2014/chart" uri="{C3380CC4-5D6E-409C-BE32-E72D297353CC}">
              <c16:uniqueId val="{00000000-24DB-4FD3-A1B6-8396B14E6B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359.47</c:v>
                </c:pt>
                <c:pt idx="2">
                  <c:v>369.69</c:v>
                </c:pt>
                <c:pt idx="3">
                  <c:v>379.08</c:v>
                </c:pt>
                <c:pt idx="4">
                  <c:v>367.55</c:v>
                </c:pt>
              </c:numCache>
            </c:numRef>
          </c:val>
          <c:smooth val="0"/>
          <c:extLst>
            <c:ext xmlns:c16="http://schemas.microsoft.com/office/drawing/2014/chart" uri="{C3380CC4-5D6E-409C-BE32-E72D297353CC}">
              <c16:uniqueId val="{00000001-24DB-4FD3-A1B6-8396B14E6B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541.49</c:v>
                </c:pt>
                <c:pt idx="1">
                  <c:v>814.59</c:v>
                </c:pt>
                <c:pt idx="2">
                  <c:v>773.77</c:v>
                </c:pt>
                <c:pt idx="3">
                  <c:v>731.47</c:v>
                </c:pt>
                <c:pt idx="4">
                  <c:v>681.63</c:v>
                </c:pt>
              </c:numCache>
            </c:numRef>
          </c:val>
          <c:extLst>
            <c:ext xmlns:c16="http://schemas.microsoft.com/office/drawing/2014/chart" uri="{C3380CC4-5D6E-409C-BE32-E72D297353CC}">
              <c16:uniqueId val="{00000000-3D8E-4A62-80A5-FE971D8769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401.79</c:v>
                </c:pt>
                <c:pt idx="2">
                  <c:v>402.99</c:v>
                </c:pt>
                <c:pt idx="3">
                  <c:v>398.98</c:v>
                </c:pt>
                <c:pt idx="4">
                  <c:v>418.68</c:v>
                </c:pt>
              </c:numCache>
            </c:numRef>
          </c:val>
          <c:smooth val="0"/>
          <c:extLst>
            <c:ext xmlns:c16="http://schemas.microsoft.com/office/drawing/2014/chart" uri="{C3380CC4-5D6E-409C-BE32-E72D297353CC}">
              <c16:uniqueId val="{00000001-3D8E-4A62-80A5-FE971D8769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97.29</c:v>
                </c:pt>
                <c:pt idx="1">
                  <c:v>91.7</c:v>
                </c:pt>
                <c:pt idx="2">
                  <c:v>93.94</c:v>
                </c:pt>
                <c:pt idx="3">
                  <c:v>91.5</c:v>
                </c:pt>
                <c:pt idx="4">
                  <c:v>88.74</c:v>
                </c:pt>
              </c:numCache>
            </c:numRef>
          </c:val>
          <c:extLst>
            <c:ext xmlns:c16="http://schemas.microsoft.com/office/drawing/2014/chart" uri="{C3380CC4-5D6E-409C-BE32-E72D297353CC}">
              <c16:uniqueId val="{00000000-D312-4558-A176-ECD5A199C1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100.12</c:v>
                </c:pt>
                <c:pt idx="2">
                  <c:v>98.66</c:v>
                </c:pt>
                <c:pt idx="3">
                  <c:v>98.64</c:v>
                </c:pt>
                <c:pt idx="4">
                  <c:v>94.78</c:v>
                </c:pt>
              </c:numCache>
            </c:numRef>
          </c:val>
          <c:smooth val="0"/>
          <c:extLst>
            <c:ext xmlns:c16="http://schemas.microsoft.com/office/drawing/2014/chart" uri="{C3380CC4-5D6E-409C-BE32-E72D297353CC}">
              <c16:uniqueId val="{00000001-D312-4558-A176-ECD5A199C1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181.2</c:v>
                </c:pt>
                <c:pt idx="1">
                  <c:v>187.49</c:v>
                </c:pt>
                <c:pt idx="2">
                  <c:v>185.64</c:v>
                </c:pt>
                <c:pt idx="3">
                  <c:v>190.68</c:v>
                </c:pt>
                <c:pt idx="4">
                  <c:v>196.25</c:v>
                </c:pt>
              </c:numCache>
            </c:numRef>
          </c:val>
          <c:extLst>
            <c:ext xmlns:c16="http://schemas.microsoft.com/office/drawing/2014/chart" uri="{C3380CC4-5D6E-409C-BE32-E72D297353CC}">
              <c16:uniqueId val="{00000000-EF4A-44A4-92A8-D91FFD394E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174.97</c:v>
                </c:pt>
                <c:pt idx="2">
                  <c:v>178.59</c:v>
                </c:pt>
                <c:pt idx="3">
                  <c:v>178.92</c:v>
                </c:pt>
                <c:pt idx="4">
                  <c:v>181.3</c:v>
                </c:pt>
              </c:numCache>
            </c:numRef>
          </c:val>
          <c:smooth val="0"/>
          <c:extLst>
            <c:ext xmlns:c16="http://schemas.microsoft.com/office/drawing/2014/chart" uri="{C3380CC4-5D6E-409C-BE32-E72D297353CC}">
              <c16:uniqueId val="{00000001-EF4A-44A4-92A8-D91FFD394E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東北町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17154</v>
      </c>
      <c r="AM8" s="61"/>
      <c r="AN8" s="61"/>
      <c r="AO8" s="61"/>
      <c r="AP8" s="61"/>
      <c r="AQ8" s="61"/>
      <c r="AR8" s="61"/>
      <c r="AS8" s="61"/>
      <c r="AT8" s="52">
        <f>データ!$S$6</f>
        <v>326.5</v>
      </c>
      <c r="AU8" s="53"/>
      <c r="AV8" s="53"/>
      <c r="AW8" s="53"/>
      <c r="AX8" s="53"/>
      <c r="AY8" s="53"/>
      <c r="AZ8" s="53"/>
      <c r="BA8" s="53"/>
      <c r="BB8" s="54">
        <f>データ!$T$6</f>
        <v>52.54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47.22</v>
      </c>
      <c r="J10" s="53"/>
      <c r="K10" s="53"/>
      <c r="L10" s="53"/>
      <c r="M10" s="53"/>
      <c r="N10" s="53"/>
      <c r="O10" s="64"/>
      <c r="P10" s="54">
        <f>データ!$P$6</f>
        <v>98.28</v>
      </c>
      <c r="Q10" s="54"/>
      <c r="R10" s="54"/>
      <c r="S10" s="54"/>
      <c r="T10" s="54"/>
      <c r="U10" s="54"/>
      <c r="V10" s="54"/>
      <c r="W10" s="61">
        <f>データ!$Q$6</f>
        <v>3410</v>
      </c>
      <c r="X10" s="61"/>
      <c r="Y10" s="61"/>
      <c r="Z10" s="61"/>
      <c r="AA10" s="61"/>
      <c r="AB10" s="61"/>
      <c r="AC10" s="61"/>
      <c r="AD10" s="2"/>
      <c r="AE10" s="2"/>
      <c r="AF10" s="2"/>
      <c r="AG10" s="2"/>
      <c r="AH10" s="4"/>
      <c r="AI10" s="4"/>
      <c r="AJ10" s="4"/>
      <c r="AK10" s="4"/>
      <c r="AL10" s="61">
        <f>データ!$U$6</f>
        <v>16734</v>
      </c>
      <c r="AM10" s="61"/>
      <c r="AN10" s="61"/>
      <c r="AO10" s="61"/>
      <c r="AP10" s="61"/>
      <c r="AQ10" s="61"/>
      <c r="AR10" s="61"/>
      <c r="AS10" s="61"/>
      <c r="AT10" s="52">
        <f>データ!$V$6</f>
        <v>152.16</v>
      </c>
      <c r="AU10" s="53"/>
      <c r="AV10" s="53"/>
      <c r="AW10" s="53"/>
      <c r="AX10" s="53"/>
      <c r="AY10" s="53"/>
      <c r="AZ10" s="53"/>
      <c r="BA10" s="53"/>
      <c r="BB10" s="54">
        <f>データ!$W$6</f>
        <v>109.98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G0pToM+SUd28J16CzG/gnbHC1+aBTxru+iMDkc2hxk10omnL1EUjU4pnI97BdJGl7f62zPCuWsL8D1MnwphnA==" saltValue="fIge5ingriZLk6Od3TR/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24082</v>
      </c>
      <c r="D6" s="34">
        <f t="shared" si="3"/>
        <v>46</v>
      </c>
      <c r="E6" s="34">
        <f t="shared" si="3"/>
        <v>1</v>
      </c>
      <c r="F6" s="34">
        <f t="shared" si="3"/>
        <v>0</v>
      </c>
      <c r="G6" s="34">
        <f t="shared" si="3"/>
        <v>1</v>
      </c>
      <c r="H6" s="34" t="str">
        <f t="shared" si="3"/>
        <v>青森県　東北町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47.22</v>
      </c>
      <c r="P6" s="35">
        <f t="shared" si="3"/>
        <v>98.28</v>
      </c>
      <c r="Q6" s="35">
        <f t="shared" si="3"/>
        <v>3410</v>
      </c>
      <c r="R6" s="35">
        <f t="shared" si="3"/>
        <v>17154</v>
      </c>
      <c r="S6" s="35">
        <f t="shared" si="3"/>
        <v>326.5</v>
      </c>
      <c r="T6" s="35">
        <f t="shared" si="3"/>
        <v>52.54</v>
      </c>
      <c r="U6" s="35">
        <f t="shared" si="3"/>
        <v>16734</v>
      </c>
      <c r="V6" s="35">
        <f t="shared" si="3"/>
        <v>152.16</v>
      </c>
      <c r="W6" s="35">
        <f t="shared" si="3"/>
        <v>109.98</v>
      </c>
      <c r="X6" s="36">
        <f>IF(X7="",NA(),X7)</f>
        <v>106.94</v>
      </c>
      <c r="Y6" s="36">
        <f t="shared" ref="Y6:AG6" si="4">IF(Y7="",NA(),Y7)</f>
        <v>114.55</v>
      </c>
      <c r="Z6" s="36">
        <f t="shared" si="4"/>
        <v>108.44</v>
      </c>
      <c r="AA6" s="36">
        <f t="shared" si="4"/>
        <v>107.01</v>
      </c>
      <c r="AB6" s="36">
        <f t="shared" si="4"/>
        <v>111.95</v>
      </c>
      <c r="AC6" s="36">
        <f t="shared" si="4"/>
        <v>107.95</v>
      </c>
      <c r="AD6" s="36">
        <f t="shared" si="4"/>
        <v>110.05</v>
      </c>
      <c r="AE6" s="36">
        <f t="shared" si="4"/>
        <v>108.87</v>
      </c>
      <c r="AF6" s="36">
        <f t="shared" si="4"/>
        <v>108.61</v>
      </c>
      <c r="AG6" s="36">
        <f t="shared" si="4"/>
        <v>108.35</v>
      </c>
      <c r="AH6" s="35" t="str">
        <f>IF(AH7="","",IF(AH7="-","【-】","【"&amp;SUBSTITUTE(TEXT(AH7,"#,##0.00"),"-","△")&amp;"】"))</f>
        <v>【110.27】</v>
      </c>
      <c r="AI6" s="36">
        <f>IF(AI7="",NA(),AI7)</f>
        <v>24.47</v>
      </c>
      <c r="AJ6" s="35">
        <f t="shared" ref="AJ6:AR6" si="5">IF(AJ7="",NA(),AJ7)</f>
        <v>0</v>
      </c>
      <c r="AK6" s="35">
        <f t="shared" si="5"/>
        <v>0</v>
      </c>
      <c r="AL6" s="35">
        <f t="shared" si="5"/>
        <v>0</v>
      </c>
      <c r="AM6" s="35">
        <f t="shared" si="5"/>
        <v>0</v>
      </c>
      <c r="AN6" s="36">
        <f t="shared" si="5"/>
        <v>12.44</v>
      </c>
      <c r="AO6" s="36">
        <f t="shared" si="5"/>
        <v>2.64</v>
      </c>
      <c r="AP6" s="36">
        <f t="shared" si="5"/>
        <v>3.16</v>
      </c>
      <c r="AQ6" s="36">
        <f t="shared" si="5"/>
        <v>3.59</v>
      </c>
      <c r="AR6" s="36">
        <f t="shared" si="5"/>
        <v>3.98</v>
      </c>
      <c r="AS6" s="35" t="str">
        <f>IF(AS7="","",IF(AS7="-","【-】","【"&amp;SUBSTITUTE(TEXT(AS7,"#,##0.00"),"-","△")&amp;"】"))</f>
        <v>【1.15】</v>
      </c>
      <c r="AT6" s="36">
        <f>IF(AT7="",NA(),AT7)</f>
        <v>160.58000000000001</v>
      </c>
      <c r="AU6" s="36">
        <f t="shared" ref="AU6:BC6" si="6">IF(AU7="",NA(),AU7)</f>
        <v>122.91</v>
      </c>
      <c r="AV6" s="36">
        <f t="shared" si="6"/>
        <v>130.5</v>
      </c>
      <c r="AW6" s="36">
        <f t="shared" si="6"/>
        <v>128.13999999999999</v>
      </c>
      <c r="AX6" s="36">
        <f t="shared" si="6"/>
        <v>127.62</v>
      </c>
      <c r="AY6" s="36">
        <f t="shared" si="6"/>
        <v>371.89</v>
      </c>
      <c r="AZ6" s="36">
        <f t="shared" si="6"/>
        <v>359.47</v>
      </c>
      <c r="BA6" s="36">
        <f t="shared" si="6"/>
        <v>369.69</v>
      </c>
      <c r="BB6" s="36">
        <f t="shared" si="6"/>
        <v>379.08</v>
      </c>
      <c r="BC6" s="36">
        <f t="shared" si="6"/>
        <v>367.55</v>
      </c>
      <c r="BD6" s="35" t="str">
        <f>IF(BD7="","",IF(BD7="-","【-】","【"&amp;SUBSTITUTE(TEXT(BD7,"#,##0.00"),"-","△")&amp;"】"))</f>
        <v>【260.31】</v>
      </c>
      <c r="BE6" s="36">
        <f>IF(BE7="",NA(),BE7)</f>
        <v>541.49</v>
      </c>
      <c r="BF6" s="36">
        <f t="shared" ref="BF6:BN6" si="7">IF(BF7="",NA(),BF7)</f>
        <v>814.59</v>
      </c>
      <c r="BG6" s="36">
        <f t="shared" si="7"/>
        <v>773.77</v>
      </c>
      <c r="BH6" s="36">
        <f t="shared" si="7"/>
        <v>731.47</v>
      </c>
      <c r="BI6" s="36">
        <f t="shared" si="7"/>
        <v>681.63</v>
      </c>
      <c r="BJ6" s="36">
        <f t="shared" si="7"/>
        <v>483.11</v>
      </c>
      <c r="BK6" s="36">
        <f t="shared" si="7"/>
        <v>401.79</v>
      </c>
      <c r="BL6" s="36">
        <f t="shared" si="7"/>
        <v>402.99</v>
      </c>
      <c r="BM6" s="36">
        <f t="shared" si="7"/>
        <v>398.98</v>
      </c>
      <c r="BN6" s="36">
        <f t="shared" si="7"/>
        <v>418.68</v>
      </c>
      <c r="BO6" s="35" t="str">
        <f>IF(BO7="","",IF(BO7="-","【-】","【"&amp;SUBSTITUTE(TEXT(BO7,"#,##0.00"),"-","△")&amp;"】"))</f>
        <v>【275.67】</v>
      </c>
      <c r="BP6" s="36">
        <f>IF(BP7="",NA(),BP7)</f>
        <v>97.29</v>
      </c>
      <c r="BQ6" s="36">
        <f t="shared" ref="BQ6:BY6" si="8">IF(BQ7="",NA(),BQ7)</f>
        <v>91.7</v>
      </c>
      <c r="BR6" s="36">
        <f t="shared" si="8"/>
        <v>93.94</v>
      </c>
      <c r="BS6" s="36">
        <f t="shared" si="8"/>
        <v>91.5</v>
      </c>
      <c r="BT6" s="36">
        <f t="shared" si="8"/>
        <v>88.74</v>
      </c>
      <c r="BU6" s="36">
        <f t="shared" si="8"/>
        <v>93.28</v>
      </c>
      <c r="BV6" s="36">
        <f t="shared" si="8"/>
        <v>100.12</v>
      </c>
      <c r="BW6" s="36">
        <f t="shared" si="8"/>
        <v>98.66</v>
      </c>
      <c r="BX6" s="36">
        <f t="shared" si="8"/>
        <v>98.64</v>
      </c>
      <c r="BY6" s="36">
        <f t="shared" si="8"/>
        <v>94.78</v>
      </c>
      <c r="BZ6" s="35" t="str">
        <f>IF(BZ7="","",IF(BZ7="-","【-】","【"&amp;SUBSTITUTE(TEXT(BZ7,"#,##0.00"),"-","△")&amp;"】"))</f>
        <v>【100.05】</v>
      </c>
      <c r="CA6" s="36">
        <f>IF(CA7="",NA(),CA7)</f>
        <v>181.2</v>
      </c>
      <c r="CB6" s="36">
        <f t="shared" ref="CB6:CJ6" si="9">IF(CB7="",NA(),CB7)</f>
        <v>187.49</v>
      </c>
      <c r="CC6" s="36">
        <f t="shared" si="9"/>
        <v>185.64</v>
      </c>
      <c r="CD6" s="36">
        <f t="shared" si="9"/>
        <v>190.68</v>
      </c>
      <c r="CE6" s="36">
        <f t="shared" si="9"/>
        <v>196.25</v>
      </c>
      <c r="CF6" s="36">
        <f t="shared" si="9"/>
        <v>208.29</v>
      </c>
      <c r="CG6" s="36">
        <f t="shared" si="9"/>
        <v>174.97</v>
      </c>
      <c r="CH6" s="36">
        <f t="shared" si="9"/>
        <v>178.59</v>
      </c>
      <c r="CI6" s="36">
        <f t="shared" si="9"/>
        <v>178.92</v>
      </c>
      <c r="CJ6" s="36">
        <f t="shared" si="9"/>
        <v>181.3</v>
      </c>
      <c r="CK6" s="35" t="str">
        <f>IF(CK7="","",IF(CK7="-","【-】","【"&amp;SUBSTITUTE(TEXT(CK7,"#,##0.00"),"-","△")&amp;"】"))</f>
        <v>【166.40】</v>
      </c>
      <c r="CL6" s="36">
        <f>IF(CL7="",NA(),CL7)</f>
        <v>61.34</v>
      </c>
      <c r="CM6" s="36">
        <f t="shared" ref="CM6:CU6" si="10">IF(CM7="",NA(),CM7)</f>
        <v>62.9</v>
      </c>
      <c r="CN6" s="36">
        <f t="shared" si="10"/>
        <v>65.59</v>
      </c>
      <c r="CO6" s="36">
        <f t="shared" si="10"/>
        <v>67.13</v>
      </c>
      <c r="CP6" s="36">
        <f t="shared" si="10"/>
        <v>70.98</v>
      </c>
      <c r="CQ6" s="36">
        <f t="shared" si="10"/>
        <v>49.32</v>
      </c>
      <c r="CR6" s="36">
        <f t="shared" si="10"/>
        <v>55.63</v>
      </c>
      <c r="CS6" s="36">
        <f t="shared" si="10"/>
        <v>55.03</v>
      </c>
      <c r="CT6" s="36">
        <f t="shared" si="10"/>
        <v>55.14</v>
      </c>
      <c r="CU6" s="36">
        <f t="shared" si="10"/>
        <v>55.89</v>
      </c>
      <c r="CV6" s="35" t="str">
        <f>IF(CV7="","",IF(CV7="-","【-】","【"&amp;SUBSTITUTE(TEXT(CV7,"#,##0.00"),"-","△")&amp;"】"))</f>
        <v>【60.69】</v>
      </c>
      <c r="CW6" s="36">
        <f>IF(CW7="",NA(),CW7)</f>
        <v>68.05</v>
      </c>
      <c r="CX6" s="36">
        <f t="shared" ref="CX6:DF6" si="11">IF(CX7="",NA(),CX7)</f>
        <v>74.22</v>
      </c>
      <c r="CY6" s="36">
        <f t="shared" si="11"/>
        <v>69.77</v>
      </c>
      <c r="CZ6" s="36">
        <f t="shared" si="11"/>
        <v>67.290000000000006</v>
      </c>
      <c r="DA6" s="36">
        <f t="shared" si="11"/>
        <v>63.74</v>
      </c>
      <c r="DB6" s="36">
        <f t="shared" si="11"/>
        <v>79.34</v>
      </c>
      <c r="DC6" s="36">
        <f t="shared" si="11"/>
        <v>82.04</v>
      </c>
      <c r="DD6" s="36">
        <f t="shared" si="11"/>
        <v>81.900000000000006</v>
      </c>
      <c r="DE6" s="36">
        <f t="shared" si="11"/>
        <v>81.39</v>
      </c>
      <c r="DF6" s="36">
        <f t="shared" si="11"/>
        <v>81.27</v>
      </c>
      <c r="DG6" s="35" t="str">
        <f>IF(DG7="","",IF(DG7="-","【-】","【"&amp;SUBSTITUTE(TEXT(DG7,"#,##0.00"),"-","△")&amp;"】"))</f>
        <v>【89.82】</v>
      </c>
      <c r="DH6" s="36">
        <f>IF(DH7="",NA(),DH7)</f>
        <v>51.13</v>
      </c>
      <c r="DI6" s="36">
        <f t="shared" ref="DI6:DQ6" si="12">IF(DI7="",NA(),DI7)</f>
        <v>47.48</v>
      </c>
      <c r="DJ6" s="36">
        <f t="shared" si="12"/>
        <v>49.41</v>
      </c>
      <c r="DK6" s="36">
        <f t="shared" si="12"/>
        <v>51.1</v>
      </c>
      <c r="DL6" s="36">
        <f t="shared" si="12"/>
        <v>52.51</v>
      </c>
      <c r="DM6" s="36">
        <f t="shared" si="12"/>
        <v>48.3</v>
      </c>
      <c r="DN6" s="36">
        <f t="shared" si="12"/>
        <v>48.05</v>
      </c>
      <c r="DO6" s="36">
        <f t="shared" si="12"/>
        <v>48.87</v>
      </c>
      <c r="DP6" s="36">
        <f t="shared" si="12"/>
        <v>49.92</v>
      </c>
      <c r="DQ6" s="36">
        <f t="shared" si="12"/>
        <v>50.63</v>
      </c>
      <c r="DR6" s="35" t="str">
        <f>IF(DR7="","",IF(DR7="-","【-】","【"&amp;SUBSTITUTE(TEXT(DR7,"#,##0.00"),"-","△")&amp;"】"))</f>
        <v>【50.19】</v>
      </c>
      <c r="DS6" s="36">
        <f>IF(DS7="",NA(),DS7)</f>
        <v>20.420000000000002</v>
      </c>
      <c r="DT6" s="35">
        <f t="shared" ref="DT6:EB6" si="13">IF(DT7="",NA(),DT7)</f>
        <v>0</v>
      </c>
      <c r="DU6" s="35">
        <f t="shared" si="13"/>
        <v>0</v>
      </c>
      <c r="DV6" s="35">
        <f t="shared" si="13"/>
        <v>0</v>
      </c>
      <c r="DW6" s="36">
        <f t="shared" si="13"/>
        <v>53.38</v>
      </c>
      <c r="DX6" s="36">
        <f t="shared" si="13"/>
        <v>12.43</v>
      </c>
      <c r="DY6" s="36">
        <f t="shared" si="13"/>
        <v>13.39</v>
      </c>
      <c r="DZ6" s="36">
        <f t="shared" si="13"/>
        <v>14.85</v>
      </c>
      <c r="EA6" s="36">
        <f t="shared" si="13"/>
        <v>16.88</v>
      </c>
      <c r="EB6" s="36">
        <f t="shared" si="13"/>
        <v>18.28</v>
      </c>
      <c r="EC6" s="35" t="str">
        <f>IF(EC7="","",IF(EC7="-","【-】","【"&amp;SUBSTITUTE(TEXT(EC7,"#,##0.00"),"-","△")&amp;"】"))</f>
        <v>【20.63】</v>
      </c>
      <c r="ED6" s="36">
        <f>IF(ED7="",NA(),ED7)</f>
        <v>0.4</v>
      </c>
      <c r="EE6" s="35">
        <f t="shared" ref="EE6:EM6" si="14">IF(EE7="",NA(),EE7)</f>
        <v>0</v>
      </c>
      <c r="EF6" s="35">
        <f t="shared" si="14"/>
        <v>0</v>
      </c>
      <c r="EG6" s="35">
        <f t="shared" si="14"/>
        <v>0</v>
      </c>
      <c r="EH6" s="36">
        <f t="shared" si="14"/>
        <v>0.12</v>
      </c>
      <c r="EI6" s="36">
        <f t="shared" si="14"/>
        <v>0.46</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24082</v>
      </c>
      <c r="D7" s="38">
        <v>46</v>
      </c>
      <c r="E7" s="38">
        <v>1</v>
      </c>
      <c r="F7" s="38">
        <v>0</v>
      </c>
      <c r="G7" s="38">
        <v>1</v>
      </c>
      <c r="H7" s="38" t="s">
        <v>93</v>
      </c>
      <c r="I7" s="38" t="s">
        <v>94</v>
      </c>
      <c r="J7" s="38" t="s">
        <v>95</v>
      </c>
      <c r="K7" s="38" t="s">
        <v>96</v>
      </c>
      <c r="L7" s="38" t="s">
        <v>97</v>
      </c>
      <c r="M7" s="38" t="s">
        <v>98</v>
      </c>
      <c r="N7" s="39" t="s">
        <v>99</v>
      </c>
      <c r="O7" s="39">
        <v>47.22</v>
      </c>
      <c r="P7" s="39">
        <v>98.28</v>
      </c>
      <c r="Q7" s="39">
        <v>3410</v>
      </c>
      <c r="R7" s="39">
        <v>17154</v>
      </c>
      <c r="S7" s="39">
        <v>326.5</v>
      </c>
      <c r="T7" s="39">
        <v>52.54</v>
      </c>
      <c r="U7" s="39">
        <v>16734</v>
      </c>
      <c r="V7" s="39">
        <v>152.16</v>
      </c>
      <c r="W7" s="39">
        <v>109.98</v>
      </c>
      <c r="X7" s="39">
        <v>106.94</v>
      </c>
      <c r="Y7" s="39">
        <v>114.55</v>
      </c>
      <c r="Z7" s="39">
        <v>108.44</v>
      </c>
      <c r="AA7" s="39">
        <v>107.01</v>
      </c>
      <c r="AB7" s="39">
        <v>111.95</v>
      </c>
      <c r="AC7" s="39">
        <v>107.95</v>
      </c>
      <c r="AD7" s="39">
        <v>110.05</v>
      </c>
      <c r="AE7" s="39">
        <v>108.87</v>
      </c>
      <c r="AF7" s="39">
        <v>108.61</v>
      </c>
      <c r="AG7" s="39">
        <v>108.35</v>
      </c>
      <c r="AH7" s="39">
        <v>110.27</v>
      </c>
      <c r="AI7" s="39">
        <v>24.47</v>
      </c>
      <c r="AJ7" s="39">
        <v>0</v>
      </c>
      <c r="AK7" s="39">
        <v>0</v>
      </c>
      <c r="AL7" s="39">
        <v>0</v>
      </c>
      <c r="AM7" s="39">
        <v>0</v>
      </c>
      <c r="AN7" s="39">
        <v>12.44</v>
      </c>
      <c r="AO7" s="39">
        <v>2.64</v>
      </c>
      <c r="AP7" s="39">
        <v>3.16</v>
      </c>
      <c r="AQ7" s="39">
        <v>3.59</v>
      </c>
      <c r="AR7" s="39">
        <v>3.98</v>
      </c>
      <c r="AS7" s="39">
        <v>1.1499999999999999</v>
      </c>
      <c r="AT7" s="39">
        <v>160.58000000000001</v>
      </c>
      <c r="AU7" s="39">
        <v>122.91</v>
      </c>
      <c r="AV7" s="39">
        <v>130.5</v>
      </c>
      <c r="AW7" s="39">
        <v>128.13999999999999</v>
      </c>
      <c r="AX7" s="39">
        <v>127.62</v>
      </c>
      <c r="AY7" s="39">
        <v>371.89</v>
      </c>
      <c r="AZ7" s="39">
        <v>359.47</v>
      </c>
      <c r="BA7" s="39">
        <v>369.69</v>
      </c>
      <c r="BB7" s="39">
        <v>379.08</v>
      </c>
      <c r="BC7" s="39">
        <v>367.55</v>
      </c>
      <c r="BD7" s="39">
        <v>260.31</v>
      </c>
      <c r="BE7" s="39">
        <v>541.49</v>
      </c>
      <c r="BF7" s="39">
        <v>814.59</v>
      </c>
      <c r="BG7" s="39">
        <v>773.77</v>
      </c>
      <c r="BH7" s="39">
        <v>731.47</v>
      </c>
      <c r="BI7" s="39">
        <v>681.63</v>
      </c>
      <c r="BJ7" s="39">
        <v>483.11</v>
      </c>
      <c r="BK7" s="39">
        <v>401.79</v>
      </c>
      <c r="BL7" s="39">
        <v>402.99</v>
      </c>
      <c r="BM7" s="39">
        <v>398.98</v>
      </c>
      <c r="BN7" s="39">
        <v>418.68</v>
      </c>
      <c r="BO7" s="39">
        <v>275.67</v>
      </c>
      <c r="BP7" s="39">
        <v>97.29</v>
      </c>
      <c r="BQ7" s="39">
        <v>91.7</v>
      </c>
      <c r="BR7" s="39">
        <v>93.94</v>
      </c>
      <c r="BS7" s="39">
        <v>91.5</v>
      </c>
      <c r="BT7" s="39">
        <v>88.74</v>
      </c>
      <c r="BU7" s="39">
        <v>93.28</v>
      </c>
      <c r="BV7" s="39">
        <v>100.12</v>
      </c>
      <c r="BW7" s="39">
        <v>98.66</v>
      </c>
      <c r="BX7" s="39">
        <v>98.64</v>
      </c>
      <c r="BY7" s="39">
        <v>94.78</v>
      </c>
      <c r="BZ7" s="39">
        <v>100.05</v>
      </c>
      <c r="CA7" s="39">
        <v>181.2</v>
      </c>
      <c r="CB7" s="39">
        <v>187.49</v>
      </c>
      <c r="CC7" s="39">
        <v>185.64</v>
      </c>
      <c r="CD7" s="39">
        <v>190.68</v>
      </c>
      <c r="CE7" s="39">
        <v>196.25</v>
      </c>
      <c r="CF7" s="39">
        <v>208.29</v>
      </c>
      <c r="CG7" s="39">
        <v>174.97</v>
      </c>
      <c r="CH7" s="39">
        <v>178.59</v>
      </c>
      <c r="CI7" s="39">
        <v>178.92</v>
      </c>
      <c r="CJ7" s="39">
        <v>181.3</v>
      </c>
      <c r="CK7" s="39">
        <v>166.4</v>
      </c>
      <c r="CL7" s="39">
        <v>61.34</v>
      </c>
      <c r="CM7" s="39">
        <v>62.9</v>
      </c>
      <c r="CN7" s="39">
        <v>65.59</v>
      </c>
      <c r="CO7" s="39">
        <v>67.13</v>
      </c>
      <c r="CP7" s="39">
        <v>70.98</v>
      </c>
      <c r="CQ7" s="39">
        <v>49.32</v>
      </c>
      <c r="CR7" s="39">
        <v>55.63</v>
      </c>
      <c r="CS7" s="39">
        <v>55.03</v>
      </c>
      <c r="CT7" s="39">
        <v>55.14</v>
      </c>
      <c r="CU7" s="39">
        <v>55.89</v>
      </c>
      <c r="CV7" s="39">
        <v>60.69</v>
      </c>
      <c r="CW7" s="39">
        <v>68.05</v>
      </c>
      <c r="CX7" s="39">
        <v>74.22</v>
      </c>
      <c r="CY7" s="39">
        <v>69.77</v>
      </c>
      <c r="CZ7" s="39">
        <v>67.290000000000006</v>
      </c>
      <c r="DA7" s="39">
        <v>63.74</v>
      </c>
      <c r="DB7" s="39">
        <v>79.34</v>
      </c>
      <c r="DC7" s="39">
        <v>82.04</v>
      </c>
      <c r="DD7" s="39">
        <v>81.900000000000006</v>
      </c>
      <c r="DE7" s="39">
        <v>81.39</v>
      </c>
      <c r="DF7" s="39">
        <v>81.27</v>
      </c>
      <c r="DG7" s="39">
        <v>89.82</v>
      </c>
      <c r="DH7" s="39">
        <v>51.13</v>
      </c>
      <c r="DI7" s="39">
        <v>47.48</v>
      </c>
      <c r="DJ7" s="39">
        <v>49.41</v>
      </c>
      <c r="DK7" s="39">
        <v>51.1</v>
      </c>
      <c r="DL7" s="39">
        <v>52.51</v>
      </c>
      <c r="DM7" s="39">
        <v>48.3</v>
      </c>
      <c r="DN7" s="39">
        <v>48.05</v>
      </c>
      <c r="DO7" s="39">
        <v>48.87</v>
      </c>
      <c r="DP7" s="39">
        <v>49.92</v>
      </c>
      <c r="DQ7" s="39">
        <v>50.63</v>
      </c>
      <c r="DR7" s="39">
        <v>50.19</v>
      </c>
      <c r="DS7" s="39">
        <v>20.420000000000002</v>
      </c>
      <c r="DT7" s="39">
        <v>0</v>
      </c>
      <c r="DU7" s="39">
        <v>0</v>
      </c>
      <c r="DV7" s="39">
        <v>0</v>
      </c>
      <c r="DW7" s="39">
        <v>53.38</v>
      </c>
      <c r="DX7" s="39">
        <v>12.43</v>
      </c>
      <c r="DY7" s="39">
        <v>13.39</v>
      </c>
      <c r="DZ7" s="39">
        <v>14.85</v>
      </c>
      <c r="EA7" s="39">
        <v>16.88</v>
      </c>
      <c r="EB7" s="39">
        <v>18.28</v>
      </c>
      <c r="EC7" s="39">
        <v>20.63</v>
      </c>
      <c r="ED7" s="39">
        <v>0.4</v>
      </c>
      <c r="EE7" s="39">
        <v>0</v>
      </c>
      <c r="EF7" s="39">
        <v>0</v>
      </c>
      <c r="EG7" s="39">
        <v>0</v>
      </c>
      <c r="EH7" s="39">
        <v>0.12</v>
      </c>
      <c r="EI7" s="39">
        <v>0.46</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2022-02-07T00:52:34Z</cp:lastPrinted>
  <dcterms:created xsi:type="dcterms:W3CDTF">2021-12-03T06:42:46Z</dcterms:created>
  <dcterms:modified xsi:type="dcterms:W3CDTF">2022-02-16T08:55:23Z</dcterms:modified>
  <cp:category/>
</cp:coreProperties>
</file>