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7"/>
  <workbookPr/>
  <mc:AlternateContent xmlns:mc="http://schemas.openxmlformats.org/markup-compatibility/2006">
    <mc:Choice Requires="x15">
      <x15ac:absPath xmlns:x15ac="http://schemas.microsoft.com/office/spreadsheetml/2010/11/ac" url="\\anthad\home\home1\ks428\Desktop\"/>
    </mc:Choice>
  </mc:AlternateContent>
  <xr:revisionPtr revIDLastSave="0" documentId="13_ncr:1_{7A7A5A9A-BE4F-4E45-A52B-5077BDAE4454}" xr6:coauthVersionLast="36" xr6:coauthVersionMax="47" xr10:uidLastSave="{00000000-0000-0000-0000-000000000000}"/>
  <workbookProtection workbookAlgorithmName="SHA-512" workbookHashValue="tfSx0nzmGKM9j/X7hrx03Ms7bcEJPk4FxZfV1KXFRGVmeSlxowcEv0z9eKy+tXe9QkWRVri4JX+1irTvKAMyUA==" workbookSaltValue="Oi3R+hB499x1snOoaUnztA==" workbookSpinCount="100000" lockStructure="1"/>
  <bookViews>
    <workbookView xWindow="20370" yWindow="-120" windowWidth="29040" windowHeight="1584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AT10" i="4" s="1"/>
  <c r="V6" i="5"/>
  <c r="U6" i="5"/>
  <c r="BB8" i="4" s="1"/>
  <c r="T6" i="5"/>
  <c r="AT8" i="4" s="1"/>
  <c r="S6" i="5"/>
  <c r="AL8" i="4" s="1"/>
  <c r="R6" i="5"/>
  <c r="AD10" i="4" s="1"/>
  <c r="Q6" i="5"/>
  <c r="W10" i="4" s="1"/>
  <c r="P6" i="5"/>
  <c r="P10" i="4" s="1"/>
  <c r="O6" i="5"/>
  <c r="I10" i="4" s="1"/>
  <c r="N6" i="5"/>
  <c r="B10" i="4" s="1"/>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AL10" i="4"/>
  <c r="I8" i="4"/>
</calcChain>
</file>

<file path=xl/sharedStrings.xml><?xml version="1.0" encoding="utf-8"?>
<sst xmlns="http://schemas.openxmlformats.org/spreadsheetml/2006/main" count="236" uniqueCount="120">
  <si>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</si>
  <si>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</si>
  <si>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</si>
  <si>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</si>
  <si>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</si>
  <si>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</si>
  <si>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</si>
  <si>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</si>
  <si>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</si>
  <si>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</si>
  <si>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</si>
  <si>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</si>
  <si>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</si>
  <si>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</si>
  <si>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</si>
  <si>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</si>
  <si>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</si>
  <si>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</si>
  <si>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</si>
  <si>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</si>
  <si>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</si>
  <si>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</si>
  <si>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</si>
  <si>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</si>
  <si>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</si>
  <si>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</si>
  <si>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</si>
  <si>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</si>
  <si>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</si>
  <si>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</si>
  <si>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</si>
  <si>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</si>
  <si>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</si>
  <si>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</si>
  <si>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</si>
  <si>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</si>
  <si>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</si>
  <si>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</si>
  <si>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</si>
  <si>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</si>
  <si>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</si>
  <si>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</si>
  <si>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</si>
  <si>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</si>
  <si>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</si>
  <si>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</si>
  <si>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</si>
  <si>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</si>
  <si>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</si>
  <si>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</si>
  <si>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</si>
  <si>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</si>
  <si>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</si>
  <si>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</si>
  <si>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</si>
  <si>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</si>
  <si>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</si>
  <si>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</si>
  <si>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</si>
  <si>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</si>
  <si>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</si>
  <si>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</si>
  <si>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</si>
  <si>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</si>
  <si>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</si>
  <si>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</si>
  <si>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</si>
  <si>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</si>
  <si>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</si>
  <si>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</si>
  <si>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</si>
  <si>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</si>
  <si>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</si>
  <si>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</si>
  <si>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</si>
  <si>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</si>
  <si>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</si>
  <si>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</si>
  <si>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</si>
  <si>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</si>
  <si>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</si>
  <si>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</si>
  <si>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</si>
  <si>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</si>
  <si>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</si>
  <si>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</si>
  <si>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</si>
  <si>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</si>
  <si>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</si>
  <si>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</si>
  <si>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</si>
  <si>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</si>
  <si>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</si>
  <si>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</si>
  <si>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</si>
  <si>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</si>
  <si>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</si>
  <si>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</si>
  <si>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南部町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</si>
  <si>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</si>
  <si>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</si>
  <si>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</si>
  <si>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</si>
  <si>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</si>
  <si>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</si>
  <si>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</si>
  <si>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</si>
  <si>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</si>
  <si>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</si>
  <si>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</si>
  <si>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</si>
  <si>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</si>
  <si>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</si>
  <si>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</si>
  <si>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</si>
  <si>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</si>
  <si>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</si>
  <si>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施設利用率、水洗化率の平均値を下回っているのは、人口減少と加入者の低迷が主な要因と考える。
　また、排水処理施設の経年の稼働により修繕費が増加傾向にあり、他会計繰入金に依存している状況である。
　今後は、下水道への加入促進による接続率の向上、下水道使用料の見直し、機能診断及び最適整備構想による効率的な調査点検、適正な維持管理運営により、平均値に近づけていけるよう努めることが必要である。</t>
    <phoneticPr fontId="4"/>
  </si>
  <si>
    <t>　管渠改善率については、現在低い水準である。
　耐用年数を超える管渠は、数十年後先であり、定期点検等により更新が必要な管渠は特に見当たらない。
　しかし、処理場機械電気設備及びマンホールポンプについては、水処理の過程において一部不具合が生じたことから、更新をしている。
　今後は、耐用年数を超え老朽化していく施設がさらに増加すると想定されるため、機能診断及び最適整備構想による効率的な調査点検、適正な維持管理運営が必要である。</t>
    <phoneticPr fontId="4"/>
  </si>
  <si>
    <t>　収益的収支比率は、人口減少による料金収入の低迷と排水処理施設管理費用の増加により、料金収入のみでは賄い切れず、他会計繰入金に依存している状況である。
これにより、経費回収率も悪化している。
　経営を安定させるためには、下水道加入促進や使用料金改定（増額等）の検討、適正な維持管理運営による汚水処理原価の逓減、施設利用率の向上を目標に長期的に収支の均衡を図っていくことが求められる。
　また、経費回収率の減少及び汚水処理原単価の増加については、R4年度に処理場・ポンプ場において通報装置更新を実施しており、維持管理費が増加したことによるものである。</t>
    <rPh sb="196" eb="198">
      <t>ケイヒ</t>
    </rPh>
    <rPh sb="198" eb="200">
      <t>カイシュウ</t>
    </rPh>
    <rPh sb="200" eb="201">
      <t>リツ</t>
    </rPh>
    <rPh sb="202" eb="204">
      <t>ゲンショウ</t>
    </rPh>
    <rPh sb="204" eb="205">
      <t>オヨ</t>
    </rPh>
    <rPh sb="206" eb="208">
      <t>オスイ</t>
    </rPh>
    <rPh sb="208" eb="210">
      <t>ショリ</t>
    </rPh>
    <rPh sb="210" eb="213">
      <t>ゲンタンカ</t>
    </rPh>
    <rPh sb="214" eb="216">
      <t>ゾウカ</t>
    </rPh>
    <rPh sb="224" eb="226">
      <t>ネンド</t>
    </rPh>
    <rPh sb="227" eb="230">
      <t>ショリジョウ</t>
    </rPh>
    <rPh sb="234" eb="235">
      <t>ジョウ</t>
    </rPh>
    <rPh sb="239" eb="241">
      <t>ツウホウ</t>
    </rPh>
    <rPh sb="241" eb="243">
      <t>ソウチ</t>
    </rPh>
    <rPh sb="243" eb="245">
      <t>コウシン</t>
    </rPh>
    <rPh sb="246" eb="248">
      <t>ジッシ</t>
    </rPh>
    <rPh sb="253" eb="255">
      <t>イジ</t>
    </rPh>
    <rPh sb="255" eb="257">
      <t>カンリ</t>
    </rPh>
    <rPh sb="257" eb="258">
      <t>ヒ</t>
    </rPh>
    <rPh sb="259" eb="261">
      <t>ゾウカ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</si>
</sst>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color theme="1"/>
      <name val="ＭＳ ゴシック"/>
      <family val="3"/>
      <charset val="128"/>
    </font>
    <font>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6" fillId="0" borderId="6"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A91-4208-9B0F-1C215FBC72DD}"/>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0.02</c:v>
                </c:pt>
                <c:pt idx="2">
                  <c:v>0.25</c:v>
                </c:pt>
                <c:pt idx="3">
                  <c:v>0.05</c:v>
                </c:pt>
                <c:pt idx="4">
                  <c:v>0.03</c:v>
                </c:pt>
              </c:numCache>
            </c:numRef>
          </c:val>
          <c:smooth val="0"/>
          <c:extLst>
            <c:ext xmlns:c16="http://schemas.microsoft.com/office/drawing/2014/chart" uri="{C3380CC4-5D6E-409C-BE32-E72D297353CC}">
              <c16:uniqueId val="{00000001-AA91-4208-9B0F-1C215FBC72DD}"/>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35.24</c:v>
                </c:pt>
                <c:pt idx="1">
                  <c:v>35.15</c:v>
                </c:pt>
                <c:pt idx="2">
                  <c:v>37.22</c:v>
                </c:pt>
                <c:pt idx="3">
                  <c:v>37.01</c:v>
                </c:pt>
                <c:pt idx="4">
                  <c:v>36.85</c:v>
                </c:pt>
              </c:numCache>
            </c:numRef>
          </c:val>
          <c:extLst>
            <c:ext xmlns:c16="http://schemas.microsoft.com/office/drawing/2014/chart" uri="{C3380CC4-5D6E-409C-BE32-E72D297353CC}">
              <c16:uniqueId val="{00000000-FFEE-4EB3-B02D-BD6CA692EA54}"/>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50.68</c:v>
                </c:pt>
                <c:pt idx="1">
                  <c:v>50.14</c:v>
                </c:pt>
                <c:pt idx="2">
                  <c:v>54.83</c:v>
                </c:pt>
                <c:pt idx="3">
                  <c:v>66.53</c:v>
                </c:pt>
                <c:pt idx="4">
                  <c:v>52.35</c:v>
                </c:pt>
              </c:numCache>
            </c:numRef>
          </c:val>
          <c:smooth val="0"/>
          <c:extLst>
            <c:ext xmlns:c16="http://schemas.microsoft.com/office/drawing/2014/chart" uri="{C3380CC4-5D6E-409C-BE32-E72D297353CC}">
              <c16:uniqueId val="{00000001-FFEE-4EB3-B02D-BD6CA692EA54}"/>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65.23</c:v>
                </c:pt>
                <c:pt idx="1">
                  <c:v>65.849999999999994</c:v>
                </c:pt>
                <c:pt idx="2">
                  <c:v>66.58</c:v>
                </c:pt>
                <c:pt idx="3">
                  <c:v>66.67</c:v>
                </c:pt>
                <c:pt idx="4">
                  <c:v>67.88</c:v>
                </c:pt>
              </c:numCache>
            </c:numRef>
          </c:val>
          <c:extLst>
            <c:ext xmlns:c16="http://schemas.microsoft.com/office/drawing/2014/chart" uri="{C3380CC4-5D6E-409C-BE32-E72D297353CC}">
              <c16:uniqueId val="{00000000-9977-4B61-8E48-21F146EAC39B}"/>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84.86</c:v>
                </c:pt>
                <c:pt idx="1">
                  <c:v>84.98</c:v>
                </c:pt>
                <c:pt idx="2">
                  <c:v>84.7</c:v>
                </c:pt>
                <c:pt idx="3">
                  <c:v>84.67</c:v>
                </c:pt>
                <c:pt idx="4">
                  <c:v>84.39</c:v>
                </c:pt>
              </c:numCache>
            </c:numRef>
          </c:val>
          <c:smooth val="0"/>
          <c:extLst>
            <c:ext xmlns:c16="http://schemas.microsoft.com/office/drawing/2014/chart" uri="{C3380CC4-5D6E-409C-BE32-E72D297353CC}">
              <c16:uniqueId val="{00000001-9977-4B61-8E48-21F146EAC39B}"/>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94.64</c:v>
                </c:pt>
                <c:pt idx="1">
                  <c:v>98.95</c:v>
                </c:pt>
                <c:pt idx="2">
                  <c:v>98.7</c:v>
                </c:pt>
                <c:pt idx="3">
                  <c:v>98.11</c:v>
                </c:pt>
                <c:pt idx="4">
                  <c:v>98.32</c:v>
                </c:pt>
              </c:numCache>
            </c:numRef>
          </c:val>
          <c:extLst>
            <c:ext xmlns:c16="http://schemas.microsoft.com/office/drawing/2014/chart" uri="{C3380CC4-5D6E-409C-BE32-E72D297353CC}">
              <c16:uniqueId val="{00000000-83B1-4150-9F24-A59371B042D1}"/>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3B1-4150-9F24-A59371B042D1}"/>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332-47B9-A81B-DAB62F8C37C9}"/>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332-47B9-A81B-DAB62F8C37C9}"/>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B6B-4193-A60E-B93EFFC42CF3}"/>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B6B-4193-A60E-B93EFFC42CF3}"/>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453-48CD-90A9-5C106BEB82D3}"/>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453-48CD-90A9-5C106BEB82D3}"/>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BE7-4469-AF74-A29CA930E6F9}"/>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BE7-4469-AF74-A29CA930E6F9}"/>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263.81</c:v>
                </c:pt>
                <c:pt idx="1">
                  <c:v>255.42</c:v>
                </c:pt>
                <c:pt idx="2">
                  <c:v>230.88</c:v>
                </c:pt>
                <c:pt idx="3">
                  <c:v>230.73</c:v>
                </c:pt>
                <c:pt idx="4" formatCode="#,##0.00;&quot;△&quot;#,##0.00">
                  <c:v>0</c:v>
                </c:pt>
              </c:numCache>
            </c:numRef>
          </c:val>
          <c:extLst>
            <c:ext xmlns:c16="http://schemas.microsoft.com/office/drawing/2014/chart" uri="{C3380CC4-5D6E-409C-BE32-E72D297353CC}">
              <c16:uniqueId val="{00000000-88AE-4522-8B9E-2F495DE17B23}"/>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789.46</c:v>
                </c:pt>
                <c:pt idx="1">
                  <c:v>826.83</c:v>
                </c:pt>
                <c:pt idx="2">
                  <c:v>867.83</c:v>
                </c:pt>
                <c:pt idx="3">
                  <c:v>791.76</c:v>
                </c:pt>
                <c:pt idx="4">
                  <c:v>900.82</c:v>
                </c:pt>
              </c:numCache>
            </c:numRef>
          </c:val>
          <c:smooth val="0"/>
          <c:extLst>
            <c:ext xmlns:c16="http://schemas.microsoft.com/office/drawing/2014/chart" uri="{C3380CC4-5D6E-409C-BE32-E72D297353CC}">
              <c16:uniqueId val="{00000001-88AE-4522-8B9E-2F495DE17B23}"/>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56.43</c:v>
                </c:pt>
                <c:pt idx="1">
                  <c:v>45.31</c:v>
                </c:pt>
                <c:pt idx="2">
                  <c:v>40.94</c:v>
                </c:pt>
                <c:pt idx="3">
                  <c:v>51.56</c:v>
                </c:pt>
                <c:pt idx="4">
                  <c:v>26.34</c:v>
                </c:pt>
              </c:numCache>
            </c:numRef>
          </c:val>
          <c:extLst>
            <c:ext xmlns:c16="http://schemas.microsoft.com/office/drawing/2014/chart" uri="{C3380CC4-5D6E-409C-BE32-E72D297353CC}">
              <c16:uniqueId val="{00000000-A74C-4CD1-8294-E10AACFF83A7}"/>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57.77</c:v>
                </c:pt>
                <c:pt idx="1">
                  <c:v>57.31</c:v>
                </c:pt>
                <c:pt idx="2">
                  <c:v>57.08</c:v>
                </c:pt>
                <c:pt idx="3">
                  <c:v>56.26</c:v>
                </c:pt>
                <c:pt idx="4">
                  <c:v>52.94</c:v>
                </c:pt>
              </c:numCache>
            </c:numRef>
          </c:val>
          <c:smooth val="0"/>
          <c:extLst>
            <c:ext xmlns:c16="http://schemas.microsoft.com/office/drawing/2014/chart" uri="{C3380CC4-5D6E-409C-BE32-E72D297353CC}">
              <c16:uniqueId val="{00000001-A74C-4CD1-8294-E10AACFF83A7}"/>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242.42</c:v>
                </c:pt>
                <c:pt idx="1">
                  <c:v>302.75</c:v>
                </c:pt>
                <c:pt idx="2">
                  <c:v>343.59</c:v>
                </c:pt>
                <c:pt idx="3">
                  <c:v>274.37</c:v>
                </c:pt>
                <c:pt idx="4">
                  <c:v>535.69000000000005</c:v>
                </c:pt>
              </c:numCache>
            </c:numRef>
          </c:val>
          <c:extLst>
            <c:ext xmlns:c16="http://schemas.microsoft.com/office/drawing/2014/chart" uri="{C3380CC4-5D6E-409C-BE32-E72D297353CC}">
              <c16:uniqueId val="{00000000-846F-4041-9C20-C90931956FA3}"/>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274.35000000000002</c:v>
                </c:pt>
                <c:pt idx="1">
                  <c:v>273.52</c:v>
                </c:pt>
                <c:pt idx="2">
                  <c:v>274.99</c:v>
                </c:pt>
                <c:pt idx="3">
                  <c:v>282.08999999999997</c:v>
                </c:pt>
                <c:pt idx="4">
                  <c:v>303.27999999999997</c:v>
                </c:pt>
              </c:numCache>
            </c:numRef>
          </c:val>
          <c:smooth val="0"/>
          <c:extLst>
            <c:ext xmlns:c16="http://schemas.microsoft.com/office/drawing/2014/chart" uri="{C3380CC4-5D6E-409C-BE32-E72D297353CC}">
              <c16:uniqueId val="{00000001-846F-4041-9C20-C90931956FA3}"/>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【809.19】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【273.68】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70" zoomScaleNormal="7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青森県　南部町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法非適用</v>
      </c>
      <c r="C8" s="40"/>
      <c r="D8" s="40"/>
      <c r="E8" s="40"/>
      <c r="F8" s="40"/>
      <c r="G8" s="40"/>
      <c r="H8" s="40"/>
      <c r="I8" s="40" t="str">
        <f>データ!J6</f>
        <v>下水道事業</v>
      </c>
      <c r="J8" s="40"/>
      <c r="K8" s="40"/>
      <c r="L8" s="40"/>
      <c r="M8" s="40"/>
      <c r="N8" s="40"/>
      <c r="O8" s="40"/>
      <c r="P8" s="40" t="str">
        <f>データ!K6</f>
        <v>農業集落排水</v>
      </c>
      <c r="Q8" s="40"/>
      <c r="R8" s="40"/>
      <c r="S8" s="40"/>
      <c r="T8" s="40"/>
      <c r="U8" s="40"/>
      <c r="V8" s="40"/>
      <c r="W8" s="40" t="str">
        <f>データ!L6</f>
        <v>F2</v>
      </c>
      <c r="X8" s="40"/>
      <c r="Y8" s="40"/>
      <c r="Z8" s="40"/>
      <c r="AA8" s="40"/>
      <c r="AB8" s="40"/>
      <c r="AC8" s="40"/>
      <c r="AD8" s="41" t="str">
        <f>データ!$M$6</f>
        <v>非設置</v>
      </c>
      <c r="AE8" s="41"/>
      <c r="AF8" s="41"/>
      <c r="AG8" s="41"/>
      <c r="AH8" s="41"/>
      <c r="AI8" s="41"/>
      <c r="AJ8" s="41"/>
      <c r="AK8" s="3"/>
      <c r="AL8" s="42">
        <f>データ!S6</f>
        <v>16965</v>
      </c>
      <c r="AM8" s="42"/>
      <c r="AN8" s="42"/>
      <c r="AO8" s="42"/>
      <c r="AP8" s="42"/>
      <c r="AQ8" s="42"/>
      <c r="AR8" s="42"/>
      <c r="AS8" s="42"/>
      <c r="AT8" s="35">
        <f>データ!T6</f>
        <v>153.12</v>
      </c>
      <c r="AU8" s="35"/>
      <c r="AV8" s="35"/>
      <c r="AW8" s="35"/>
      <c r="AX8" s="35"/>
      <c r="AY8" s="35"/>
      <c r="AZ8" s="35"/>
      <c r="BA8" s="35"/>
      <c r="BB8" s="35">
        <f>データ!U6</f>
        <v>110.8</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t="str">
        <f>データ!O6</f>
        <v>該当数値なし</v>
      </c>
      <c r="J10" s="35"/>
      <c r="K10" s="35"/>
      <c r="L10" s="35"/>
      <c r="M10" s="35"/>
      <c r="N10" s="35"/>
      <c r="O10" s="35"/>
      <c r="P10" s="35">
        <f>データ!P6</f>
        <v>33.31</v>
      </c>
      <c r="Q10" s="35"/>
      <c r="R10" s="35"/>
      <c r="S10" s="35"/>
      <c r="T10" s="35"/>
      <c r="U10" s="35"/>
      <c r="V10" s="35"/>
      <c r="W10" s="35">
        <f>データ!Q6</f>
        <v>94.42</v>
      </c>
      <c r="X10" s="35"/>
      <c r="Y10" s="35"/>
      <c r="Z10" s="35"/>
      <c r="AA10" s="35"/>
      <c r="AB10" s="35"/>
      <c r="AC10" s="35"/>
      <c r="AD10" s="42">
        <f>データ!R6</f>
        <v>2480</v>
      </c>
      <c r="AE10" s="42"/>
      <c r="AF10" s="42"/>
      <c r="AG10" s="42"/>
      <c r="AH10" s="42"/>
      <c r="AI10" s="42"/>
      <c r="AJ10" s="42"/>
      <c r="AK10" s="2"/>
      <c r="AL10" s="42">
        <f>データ!V6</f>
        <v>5600</v>
      </c>
      <c r="AM10" s="42"/>
      <c r="AN10" s="42"/>
      <c r="AO10" s="42"/>
      <c r="AP10" s="42"/>
      <c r="AQ10" s="42"/>
      <c r="AR10" s="42"/>
      <c r="AS10" s="42"/>
      <c r="AT10" s="35">
        <f>データ!W6</f>
        <v>5.17</v>
      </c>
      <c r="AU10" s="35"/>
      <c r="AV10" s="35"/>
      <c r="AW10" s="35"/>
      <c r="AX10" s="35"/>
      <c r="AY10" s="35"/>
      <c r="AZ10" s="35"/>
      <c r="BA10" s="35"/>
      <c r="BB10" s="35">
        <f>データ!X6</f>
        <v>1083.17</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15">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119</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80" t="s">
        <v>118</v>
      </c>
      <c r="BM47" s="81"/>
      <c r="BN47" s="81"/>
      <c r="BO47" s="81"/>
      <c r="BP47" s="81"/>
      <c r="BQ47" s="81"/>
      <c r="BR47" s="81"/>
      <c r="BS47" s="81"/>
      <c r="BT47" s="81"/>
      <c r="BU47" s="81"/>
      <c r="BV47" s="81"/>
      <c r="BW47" s="81"/>
      <c r="BX47" s="81"/>
      <c r="BY47" s="81"/>
      <c r="BZ47" s="82"/>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80"/>
      <c r="BM48" s="81"/>
      <c r="BN48" s="81"/>
      <c r="BO48" s="81"/>
      <c r="BP48" s="81"/>
      <c r="BQ48" s="81"/>
      <c r="BR48" s="81"/>
      <c r="BS48" s="81"/>
      <c r="BT48" s="81"/>
      <c r="BU48" s="81"/>
      <c r="BV48" s="81"/>
      <c r="BW48" s="81"/>
      <c r="BX48" s="81"/>
      <c r="BY48" s="81"/>
      <c r="BZ48" s="82"/>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80"/>
      <c r="BM49" s="81"/>
      <c r="BN49" s="81"/>
      <c r="BO49" s="81"/>
      <c r="BP49" s="81"/>
      <c r="BQ49" s="81"/>
      <c r="BR49" s="81"/>
      <c r="BS49" s="81"/>
      <c r="BT49" s="81"/>
      <c r="BU49" s="81"/>
      <c r="BV49" s="81"/>
      <c r="BW49" s="81"/>
      <c r="BX49" s="81"/>
      <c r="BY49" s="81"/>
      <c r="BZ49" s="82"/>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80"/>
      <c r="BM50" s="81"/>
      <c r="BN50" s="81"/>
      <c r="BO50" s="81"/>
      <c r="BP50" s="81"/>
      <c r="BQ50" s="81"/>
      <c r="BR50" s="81"/>
      <c r="BS50" s="81"/>
      <c r="BT50" s="81"/>
      <c r="BU50" s="81"/>
      <c r="BV50" s="81"/>
      <c r="BW50" s="81"/>
      <c r="BX50" s="81"/>
      <c r="BY50" s="81"/>
      <c r="BZ50" s="82"/>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80"/>
      <c r="BM51" s="81"/>
      <c r="BN51" s="81"/>
      <c r="BO51" s="81"/>
      <c r="BP51" s="81"/>
      <c r="BQ51" s="81"/>
      <c r="BR51" s="81"/>
      <c r="BS51" s="81"/>
      <c r="BT51" s="81"/>
      <c r="BU51" s="81"/>
      <c r="BV51" s="81"/>
      <c r="BW51" s="81"/>
      <c r="BX51" s="81"/>
      <c r="BY51" s="81"/>
      <c r="BZ51" s="82"/>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80"/>
      <c r="BM52" s="81"/>
      <c r="BN52" s="81"/>
      <c r="BO52" s="81"/>
      <c r="BP52" s="81"/>
      <c r="BQ52" s="81"/>
      <c r="BR52" s="81"/>
      <c r="BS52" s="81"/>
      <c r="BT52" s="81"/>
      <c r="BU52" s="81"/>
      <c r="BV52" s="81"/>
      <c r="BW52" s="81"/>
      <c r="BX52" s="81"/>
      <c r="BY52" s="81"/>
      <c r="BZ52" s="82"/>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80"/>
      <c r="BM53" s="81"/>
      <c r="BN53" s="81"/>
      <c r="BO53" s="81"/>
      <c r="BP53" s="81"/>
      <c r="BQ53" s="81"/>
      <c r="BR53" s="81"/>
      <c r="BS53" s="81"/>
      <c r="BT53" s="81"/>
      <c r="BU53" s="81"/>
      <c r="BV53" s="81"/>
      <c r="BW53" s="81"/>
      <c r="BX53" s="81"/>
      <c r="BY53" s="81"/>
      <c r="BZ53" s="82"/>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80"/>
      <c r="BM54" s="81"/>
      <c r="BN54" s="81"/>
      <c r="BO54" s="81"/>
      <c r="BP54" s="81"/>
      <c r="BQ54" s="81"/>
      <c r="BR54" s="81"/>
      <c r="BS54" s="81"/>
      <c r="BT54" s="81"/>
      <c r="BU54" s="81"/>
      <c r="BV54" s="81"/>
      <c r="BW54" s="81"/>
      <c r="BX54" s="81"/>
      <c r="BY54" s="81"/>
      <c r="BZ54" s="82"/>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80"/>
      <c r="BM55" s="81"/>
      <c r="BN55" s="81"/>
      <c r="BO55" s="81"/>
      <c r="BP55" s="81"/>
      <c r="BQ55" s="81"/>
      <c r="BR55" s="81"/>
      <c r="BS55" s="81"/>
      <c r="BT55" s="81"/>
      <c r="BU55" s="81"/>
      <c r="BV55" s="81"/>
      <c r="BW55" s="81"/>
      <c r="BX55" s="81"/>
      <c r="BY55" s="81"/>
      <c r="BZ55" s="82"/>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80"/>
      <c r="BM56" s="81"/>
      <c r="BN56" s="81"/>
      <c r="BO56" s="81"/>
      <c r="BP56" s="81"/>
      <c r="BQ56" s="81"/>
      <c r="BR56" s="81"/>
      <c r="BS56" s="81"/>
      <c r="BT56" s="81"/>
      <c r="BU56" s="81"/>
      <c r="BV56" s="81"/>
      <c r="BW56" s="81"/>
      <c r="BX56" s="81"/>
      <c r="BY56" s="81"/>
      <c r="BZ56" s="82"/>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80"/>
      <c r="BM57" s="81"/>
      <c r="BN57" s="81"/>
      <c r="BO57" s="81"/>
      <c r="BP57" s="81"/>
      <c r="BQ57" s="81"/>
      <c r="BR57" s="81"/>
      <c r="BS57" s="81"/>
      <c r="BT57" s="81"/>
      <c r="BU57" s="81"/>
      <c r="BV57" s="81"/>
      <c r="BW57" s="81"/>
      <c r="BX57" s="81"/>
      <c r="BY57" s="81"/>
      <c r="BZ57" s="82"/>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80"/>
      <c r="BM58" s="81"/>
      <c r="BN58" s="81"/>
      <c r="BO58" s="81"/>
      <c r="BP58" s="81"/>
      <c r="BQ58" s="81"/>
      <c r="BR58" s="81"/>
      <c r="BS58" s="81"/>
      <c r="BT58" s="81"/>
      <c r="BU58" s="81"/>
      <c r="BV58" s="81"/>
      <c r="BW58" s="81"/>
      <c r="BX58" s="81"/>
      <c r="BY58" s="81"/>
      <c r="BZ58" s="82"/>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80"/>
      <c r="BM59" s="81"/>
      <c r="BN59" s="81"/>
      <c r="BO59" s="81"/>
      <c r="BP59" s="81"/>
      <c r="BQ59" s="81"/>
      <c r="BR59" s="81"/>
      <c r="BS59" s="81"/>
      <c r="BT59" s="81"/>
      <c r="BU59" s="81"/>
      <c r="BV59" s="81"/>
      <c r="BW59" s="81"/>
      <c r="BX59" s="81"/>
      <c r="BY59" s="81"/>
      <c r="BZ59" s="82"/>
    </row>
    <row r="60" spans="1:78" ht="13.5" customHeight="1" x14ac:dyDescent="0.15">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80"/>
      <c r="BM60" s="81"/>
      <c r="BN60" s="81"/>
      <c r="BO60" s="81"/>
      <c r="BP60" s="81"/>
      <c r="BQ60" s="81"/>
      <c r="BR60" s="81"/>
      <c r="BS60" s="81"/>
      <c r="BT60" s="81"/>
      <c r="BU60" s="81"/>
      <c r="BV60" s="81"/>
      <c r="BW60" s="81"/>
      <c r="BX60" s="81"/>
      <c r="BY60" s="81"/>
      <c r="BZ60" s="82"/>
    </row>
    <row r="61" spans="1:78" ht="13.5" customHeight="1" x14ac:dyDescent="0.15">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80"/>
      <c r="BM61" s="81"/>
      <c r="BN61" s="81"/>
      <c r="BO61" s="81"/>
      <c r="BP61" s="81"/>
      <c r="BQ61" s="81"/>
      <c r="BR61" s="81"/>
      <c r="BS61" s="81"/>
      <c r="BT61" s="81"/>
      <c r="BU61" s="81"/>
      <c r="BV61" s="81"/>
      <c r="BW61" s="81"/>
      <c r="BX61" s="81"/>
      <c r="BY61" s="81"/>
      <c r="BZ61" s="82"/>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80"/>
      <c r="BM62" s="81"/>
      <c r="BN62" s="81"/>
      <c r="BO62" s="81"/>
      <c r="BP62" s="81"/>
      <c r="BQ62" s="81"/>
      <c r="BR62" s="81"/>
      <c r="BS62" s="81"/>
      <c r="BT62" s="81"/>
      <c r="BU62" s="81"/>
      <c r="BV62" s="81"/>
      <c r="BW62" s="81"/>
      <c r="BX62" s="81"/>
      <c r="BY62" s="81"/>
      <c r="BZ62" s="82"/>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83"/>
      <c r="BM63" s="84"/>
      <c r="BN63" s="84"/>
      <c r="BO63" s="84"/>
      <c r="BP63" s="84"/>
      <c r="BQ63" s="84"/>
      <c r="BR63" s="84"/>
      <c r="BS63" s="84"/>
      <c r="BT63" s="84"/>
      <c r="BU63" s="84"/>
      <c r="BV63" s="84"/>
      <c r="BW63" s="84"/>
      <c r="BX63" s="84"/>
      <c r="BY63" s="84"/>
      <c r="BZ63" s="85"/>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1" t="s">
        <v>117</v>
      </c>
      <c r="BM66" s="62"/>
      <c r="BN66" s="62"/>
      <c r="BO66" s="62"/>
      <c r="BP66" s="62"/>
      <c r="BQ66" s="62"/>
      <c r="BR66" s="62"/>
      <c r="BS66" s="62"/>
      <c r="BT66" s="62"/>
      <c r="BU66" s="62"/>
      <c r="BV66" s="62"/>
      <c r="BW66" s="62"/>
      <c r="BX66" s="62"/>
      <c r="BY66" s="62"/>
      <c r="BZ66" s="6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1"/>
      <c r="BM67" s="62"/>
      <c r="BN67" s="62"/>
      <c r="BO67" s="62"/>
      <c r="BP67" s="62"/>
      <c r="BQ67" s="62"/>
      <c r="BR67" s="62"/>
      <c r="BS67" s="62"/>
      <c r="BT67" s="62"/>
      <c r="BU67" s="62"/>
      <c r="BV67" s="62"/>
      <c r="BW67" s="62"/>
      <c r="BX67" s="62"/>
      <c r="BY67" s="62"/>
      <c r="BZ67" s="6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1"/>
      <c r="BM68" s="62"/>
      <c r="BN68" s="62"/>
      <c r="BO68" s="62"/>
      <c r="BP68" s="62"/>
      <c r="BQ68" s="62"/>
      <c r="BR68" s="62"/>
      <c r="BS68" s="62"/>
      <c r="BT68" s="62"/>
      <c r="BU68" s="62"/>
      <c r="BV68" s="62"/>
      <c r="BW68" s="62"/>
      <c r="BX68" s="62"/>
      <c r="BY68" s="62"/>
      <c r="BZ68" s="6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1"/>
      <c r="BM69" s="62"/>
      <c r="BN69" s="62"/>
      <c r="BO69" s="62"/>
      <c r="BP69" s="62"/>
      <c r="BQ69" s="62"/>
      <c r="BR69" s="62"/>
      <c r="BS69" s="62"/>
      <c r="BT69" s="62"/>
      <c r="BU69" s="62"/>
      <c r="BV69" s="62"/>
      <c r="BW69" s="62"/>
      <c r="BX69" s="62"/>
      <c r="BY69" s="62"/>
      <c r="BZ69" s="6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1"/>
      <c r="BM70" s="62"/>
      <c r="BN70" s="62"/>
      <c r="BO70" s="62"/>
      <c r="BP70" s="62"/>
      <c r="BQ70" s="62"/>
      <c r="BR70" s="62"/>
      <c r="BS70" s="62"/>
      <c r="BT70" s="62"/>
      <c r="BU70" s="62"/>
      <c r="BV70" s="62"/>
      <c r="BW70" s="62"/>
      <c r="BX70" s="62"/>
      <c r="BY70" s="62"/>
      <c r="BZ70" s="6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1"/>
      <c r="BM71" s="62"/>
      <c r="BN71" s="62"/>
      <c r="BO71" s="62"/>
      <c r="BP71" s="62"/>
      <c r="BQ71" s="62"/>
      <c r="BR71" s="62"/>
      <c r="BS71" s="62"/>
      <c r="BT71" s="62"/>
      <c r="BU71" s="62"/>
      <c r="BV71" s="62"/>
      <c r="BW71" s="62"/>
      <c r="BX71" s="62"/>
      <c r="BY71" s="62"/>
      <c r="BZ71" s="6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1"/>
      <c r="BM72" s="62"/>
      <c r="BN72" s="62"/>
      <c r="BO72" s="62"/>
      <c r="BP72" s="62"/>
      <c r="BQ72" s="62"/>
      <c r="BR72" s="62"/>
      <c r="BS72" s="62"/>
      <c r="BT72" s="62"/>
      <c r="BU72" s="62"/>
      <c r="BV72" s="62"/>
      <c r="BW72" s="62"/>
      <c r="BX72" s="62"/>
      <c r="BY72" s="62"/>
      <c r="BZ72" s="6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1"/>
      <c r="BM73" s="62"/>
      <c r="BN73" s="62"/>
      <c r="BO73" s="62"/>
      <c r="BP73" s="62"/>
      <c r="BQ73" s="62"/>
      <c r="BR73" s="62"/>
      <c r="BS73" s="62"/>
      <c r="BT73" s="62"/>
      <c r="BU73" s="62"/>
      <c r="BV73" s="62"/>
      <c r="BW73" s="62"/>
      <c r="BX73" s="62"/>
      <c r="BY73" s="62"/>
      <c r="BZ73" s="6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1"/>
      <c r="BM74" s="62"/>
      <c r="BN74" s="62"/>
      <c r="BO74" s="62"/>
      <c r="BP74" s="62"/>
      <c r="BQ74" s="62"/>
      <c r="BR74" s="62"/>
      <c r="BS74" s="62"/>
      <c r="BT74" s="62"/>
      <c r="BU74" s="62"/>
      <c r="BV74" s="62"/>
      <c r="BW74" s="62"/>
      <c r="BX74" s="62"/>
      <c r="BY74" s="62"/>
      <c r="BZ74" s="6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1"/>
      <c r="BM75" s="62"/>
      <c r="BN75" s="62"/>
      <c r="BO75" s="62"/>
      <c r="BP75" s="62"/>
      <c r="BQ75" s="62"/>
      <c r="BR75" s="62"/>
      <c r="BS75" s="62"/>
      <c r="BT75" s="62"/>
      <c r="BU75" s="62"/>
      <c r="BV75" s="62"/>
      <c r="BW75" s="62"/>
      <c r="BX75" s="62"/>
      <c r="BY75" s="62"/>
      <c r="BZ75" s="6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1"/>
      <c r="BM76" s="62"/>
      <c r="BN76" s="62"/>
      <c r="BO76" s="62"/>
      <c r="BP76" s="62"/>
      <c r="BQ76" s="62"/>
      <c r="BR76" s="62"/>
      <c r="BS76" s="62"/>
      <c r="BT76" s="62"/>
      <c r="BU76" s="62"/>
      <c r="BV76" s="62"/>
      <c r="BW76" s="62"/>
      <c r="BX76" s="62"/>
      <c r="BY76" s="62"/>
      <c r="BZ76" s="6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1"/>
      <c r="BM77" s="62"/>
      <c r="BN77" s="62"/>
      <c r="BO77" s="62"/>
      <c r="BP77" s="62"/>
      <c r="BQ77" s="62"/>
      <c r="BR77" s="62"/>
      <c r="BS77" s="62"/>
      <c r="BT77" s="62"/>
      <c r="BU77" s="62"/>
      <c r="BV77" s="62"/>
      <c r="BW77" s="62"/>
      <c r="BX77" s="62"/>
      <c r="BY77" s="62"/>
      <c r="BZ77" s="6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1"/>
      <c r="BM78" s="62"/>
      <c r="BN78" s="62"/>
      <c r="BO78" s="62"/>
      <c r="BP78" s="62"/>
      <c r="BQ78" s="62"/>
      <c r="BR78" s="62"/>
      <c r="BS78" s="62"/>
      <c r="BT78" s="62"/>
      <c r="BU78" s="62"/>
      <c r="BV78" s="62"/>
      <c r="BW78" s="62"/>
      <c r="BX78" s="62"/>
      <c r="BY78" s="62"/>
      <c r="BZ78" s="6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1"/>
      <c r="BM79" s="62"/>
      <c r="BN79" s="62"/>
      <c r="BO79" s="62"/>
      <c r="BP79" s="62"/>
      <c r="BQ79" s="62"/>
      <c r="BR79" s="62"/>
      <c r="BS79" s="62"/>
      <c r="BT79" s="62"/>
      <c r="BU79" s="62"/>
      <c r="BV79" s="62"/>
      <c r="BW79" s="62"/>
      <c r="BX79" s="62"/>
      <c r="BY79" s="62"/>
      <c r="BZ79" s="6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1"/>
      <c r="BM80" s="62"/>
      <c r="BN80" s="62"/>
      <c r="BO80" s="62"/>
      <c r="BP80" s="62"/>
      <c r="BQ80" s="62"/>
      <c r="BR80" s="62"/>
      <c r="BS80" s="62"/>
      <c r="BT80" s="62"/>
      <c r="BU80" s="62"/>
      <c r="BV80" s="62"/>
      <c r="BW80" s="62"/>
      <c r="BX80" s="62"/>
      <c r="BY80" s="62"/>
      <c r="BZ80" s="6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1"/>
      <c r="BM81" s="62"/>
      <c r="BN81" s="62"/>
      <c r="BO81" s="62"/>
      <c r="BP81" s="62"/>
      <c r="BQ81" s="62"/>
      <c r="BR81" s="62"/>
      <c r="BS81" s="62"/>
      <c r="BT81" s="62"/>
      <c r="BU81" s="62"/>
      <c r="BV81" s="62"/>
      <c r="BW81" s="62"/>
      <c r="BX81" s="62"/>
      <c r="BY81" s="62"/>
      <c r="BZ81" s="6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4"/>
      <c r="BM82" s="65"/>
      <c r="BN82" s="65"/>
      <c r="BO82" s="65"/>
      <c r="BP82" s="65"/>
      <c r="BQ82" s="65"/>
      <c r="BR82" s="65"/>
      <c r="BS82" s="65"/>
      <c r="BT82" s="65"/>
      <c r="BU82" s="65"/>
      <c r="BV82" s="65"/>
      <c r="BW82" s="65"/>
      <c r="BX82" s="65"/>
      <c r="BY82" s="65"/>
      <c r="BZ82" s="66"/>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【809.19】</v>
      </c>
      <c r="I86" s="12" t="str">
        <f>データ!CA6</f>
        <v>【57.02】</v>
      </c>
      <c r="J86" s="12" t="str">
        <f>データ!CL6</f>
        <v>【273.68】</v>
      </c>
      <c r="K86" s="12" t="str">
        <f>データ!CW6</f>
        <v>【52.55】</v>
      </c>
      <c r="L86" s="12" t="str">
        <f>データ!DH6</f>
        <v>【87.30】</v>
      </c>
      <c r="M86" s="12" t="s">
        <v>44</v>
      </c>
      <c r="N86" s="12" t="s">
        <v>44</v>
      </c>
      <c r="O86" s="12" t="str">
        <f>データ!EO6</f>
        <v>【0.02】</v>
      </c>
    </row>
  </sheetData>
  <sheetProtection algorithmName="SHA-512" hashValue="EEOLulQbW4mOz4+L5lRh1b23nR6BEAH4xqlwOGdmNV5+BeHB6SN1vB6liaNKjbcBX0qVNGXbtoZuKvr3o6VyJQ==" saltValue="CGb2h3CL7NRWaG496IoN7g=="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2022</v>
      </c>
      <c r="C6" s="19">
        <f t="shared" ref="C6:X6" si="3">C7</f>
        <v>24457</v>
      </c>
      <c r="D6" s="19">
        <f t="shared" si="3"/>
        <v>47</v>
      </c>
      <c r="E6" s="19">
        <f t="shared" si="3"/>
        <v>17</v>
      </c>
      <c r="F6" s="19">
        <f t="shared" si="3"/>
        <v>5</v>
      </c>
      <c r="G6" s="19">
        <f t="shared" si="3"/>
        <v>0</v>
      </c>
      <c r="H6" s="19" t="str">
        <f t="shared" si="3"/>
        <v>青森県　南部町</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33.31</v>
      </c>
      <c r="Q6" s="20">
        <f t="shared" si="3"/>
        <v>94.42</v>
      </c>
      <c r="R6" s="20">
        <f t="shared" si="3"/>
        <v>2480</v>
      </c>
      <c r="S6" s="20">
        <f t="shared" si="3"/>
        <v>16965</v>
      </c>
      <c r="T6" s="20">
        <f t="shared" si="3"/>
        <v>153.12</v>
      </c>
      <c r="U6" s="20">
        <f t="shared" si="3"/>
        <v>110.8</v>
      </c>
      <c r="V6" s="20">
        <f t="shared" si="3"/>
        <v>5600</v>
      </c>
      <c r="W6" s="20">
        <f t="shared" si="3"/>
        <v>5.17</v>
      </c>
      <c r="X6" s="20">
        <f t="shared" si="3"/>
        <v>1083.17</v>
      </c>
      <c r="Y6" s="21">
        <f>IF(Y7="",NA(),Y7)</f>
        <v>94.64</v>
      </c>
      <c r="Z6" s="21">
        <f t="shared" ref="Z6:AH6" si="4">IF(Z7="",NA(),Z7)</f>
        <v>98.95</v>
      </c>
      <c r="AA6" s="21">
        <f t="shared" si="4"/>
        <v>98.7</v>
      </c>
      <c r="AB6" s="21">
        <f t="shared" si="4"/>
        <v>98.11</v>
      </c>
      <c r="AC6" s="21">
        <f t="shared" si="4"/>
        <v>98.32</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263.81</v>
      </c>
      <c r="BG6" s="21">
        <f t="shared" ref="BG6:BO6" si="7">IF(BG7="",NA(),BG7)</f>
        <v>255.42</v>
      </c>
      <c r="BH6" s="21">
        <f t="shared" si="7"/>
        <v>230.88</v>
      </c>
      <c r="BI6" s="21">
        <f t="shared" si="7"/>
        <v>230.73</v>
      </c>
      <c r="BJ6" s="20">
        <f t="shared" si="7"/>
        <v>0</v>
      </c>
      <c r="BK6" s="21">
        <f t="shared" si="7"/>
        <v>789.46</v>
      </c>
      <c r="BL6" s="21">
        <f t="shared" si="7"/>
        <v>826.83</v>
      </c>
      <c r="BM6" s="21">
        <f t="shared" si="7"/>
        <v>867.83</v>
      </c>
      <c r="BN6" s="21">
        <f t="shared" si="7"/>
        <v>791.76</v>
      </c>
      <c r="BO6" s="21">
        <f t="shared" si="7"/>
        <v>900.82</v>
      </c>
      <c r="BP6" s="20" t="str">
        <f>IF(BP7="","",IF(BP7="-","【-】","【"&amp;SUBSTITUTE(TEXT(BP7,"#,##0.00"),"-","△")&amp;"】"))</f>
        <v>【809.19】</v>
      </c>
      <c r="BQ6" s="21">
        <f>IF(BQ7="",NA(),BQ7)</f>
        <v>56.43</v>
      </c>
      <c r="BR6" s="21">
        <f t="shared" ref="BR6:BZ6" si="8">IF(BR7="",NA(),BR7)</f>
        <v>45.31</v>
      </c>
      <c r="BS6" s="21">
        <f t="shared" si="8"/>
        <v>40.94</v>
      </c>
      <c r="BT6" s="21">
        <f t="shared" si="8"/>
        <v>51.56</v>
      </c>
      <c r="BU6" s="21">
        <f t="shared" si="8"/>
        <v>26.34</v>
      </c>
      <c r="BV6" s="21">
        <f t="shared" si="8"/>
        <v>57.77</v>
      </c>
      <c r="BW6" s="21">
        <f t="shared" si="8"/>
        <v>57.31</v>
      </c>
      <c r="BX6" s="21">
        <f t="shared" si="8"/>
        <v>57.08</v>
      </c>
      <c r="BY6" s="21">
        <f t="shared" si="8"/>
        <v>56.26</v>
      </c>
      <c r="BZ6" s="21">
        <f t="shared" si="8"/>
        <v>52.94</v>
      </c>
      <c r="CA6" s="20" t="str">
        <f>IF(CA7="","",IF(CA7="-","【-】","【"&amp;SUBSTITUTE(TEXT(CA7,"#,##0.00"),"-","△")&amp;"】"))</f>
        <v>【57.02】</v>
      </c>
      <c r="CB6" s="21">
        <f>IF(CB7="",NA(),CB7)</f>
        <v>242.42</v>
      </c>
      <c r="CC6" s="21">
        <f t="shared" ref="CC6:CK6" si="9">IF(CC7="",NA(),CC7)</f>
        <v>302.75</v>
      </c>
      <c r="CD6" s="21">
        <f t="shared" si="9"/>
        <v>343.59</v>
      </c>
      <c r="CE6" s="21">
        <f t="shared" si="9"/>
        <v>274.37</v>
      </c>
      <c r="CF6" s="21">
        <f t="shared" si="9"/>
        <v>535.69000000000005</v>
      </c>
      <c r="CG6" s="21">
        <f t="shared" si="9"/>
        <v>274.35000000000002</v>
      </c>
      <c r="CH6" s="21">
        <f t="shared" si="9"/>
        <v>273.52</v>
      </c>
      <c r="CI6" s="21">
        <f t="shared" si="9"/>
        <v>274.99</v>
      </c>
      <c r="CJ6" s="21">
        <f t="shared" si="9"/>
        <v>282.08999999999997</v>
      </c>
      <c r="CK6" s="21">
        <f t="shared" si="9"/>
        <v>303.27999999999997</v>
      </c>
      <c r="CL6" s="20" t="str">
        <f>IF(CL7="","",IF(CL7="-","【-】","【"&amp;SUBSTITUTE(TEXT(CL7,"#,##0.00"),"-","△")&amp;"】"))</f>
        <v>【273.68】</v>
      </c>
      <c r="CM6" s="21">
        <f>IF(CM7="",NA(),CM7)</f>
        <v>35.24</v>
      </c>
      <c r="CN6" s="21">
        <f t="shared" ref="CN6:CV6" si="10">IF(CN7="",NA(),CN7)</f>
        <v>35.15</v>
      </c>
      <c r="CO6" s="21">
        <f t="shared" si="10"/>
        <v>37.22</v>
      </c>
      <c r="CP6" s="21">
        <f t="shared" si="10"/>
        <v>37.01</v>
      </c>
      <c r="CQ6" s="21">
        <f t="shared" si="10"/>
        <v>36.85</v>
      </c>
      <c r="CR6" s="21">
        <f t="shared" si="10"/>
        <v>50.68</v>
      </c>
      <c r="CS6" s="21">
        <f t="shared" si="10"/>
        <v>50.14</v>
      </c>
      <c r="CT6" s="21">
        <f t="shared" si="10"/>
        <v>54.83</v>
      </c>
      <c r="CU6" s="21">
        <f t="shared" si="10"/>
        <v>66.53</v>
      </c>
      <c r="CV6" s="21">
        <f t="shared" si="10"/>
        <v>52.35</v>
      </c>
      <c r="CW6" s="20" t="str">
        <f>IF(CW7="","",IF(CW7="-","【-】","【"&amp;SUBSTITUTE(TEXT(CW7,"#,##0.00"),"-","△")&amp;"】"))</f>
        <v>【52.55】</v>
      </c>
      <c r="CX6" s="21">
        <f>IF(CX7="",NA(),CX7)</f>
        <v>65.23</v>
      </c>
      <c r="CY6" s="21">
        <f t="shared" ref="CY6:DG6" si="11">IF(CY7="",NA(),CY7)</f>
        <v>65.849999999999994</v>
      </c>
      <c r="CZ6" s="21">
        <f t="shared" si="11"/>
        <v>66.58</v>
      </c>
      <c r="DA6" s="21">
        <f t="shared" si="11"/>
        <v>66.67</v>
      </c>
      <c r="DB6" s="21">
        <f t="shared" si="11"/>
        <v>67.88</v>
      </c>
      <c r="DC6" s="21">
        <f t="shared" si="11"/>
        <v>84.86</v>
      </c>
      <c r="DD6" s="21">
        <f t="shared" si="11"/>
        <v>84.98</v>
      </c>
      <c r="DE6" s="21">
        <f t="shared" si="11"/>
        <v>84.7</v>
      </c>
      <c r="DF6" s="21">
        <f t="shared" si="11"/>
        <v>84.67</v>
      </c>
      <c r="DG6" s="21">
        <f t="shared" si="11"/>
        <v>84.39</v>
      </c>
      <c r="DH6" s="20" t="str">
        <f>IF(DH7="","",IF(DH7="-","【-】","【"&amp;SUBSTITUTE(TEXT(DH7,"#,##0.00"),"-","△")&amp;"】"))</f>
        <v>【87.30】</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0.01</v>
      </c>
      <c r="EK6" s="21">
        <f t="shared" si="14"/>
        <v>0.02</v>
      </c>
      <c r="EL6" s="21">
        <f t="shared" si="14"/>
        <v>0.25</v>
      </c>
      <c r="EM6" s="21">
        <f t="shared" si="14"/>
        <v>0.05</v>
      </c>
      <c r="EN6" s="21">
        <f t="shared" si="14"/>
        <v>0.03</v>
      </c>
      <c r="EO6" s="20" t="str">
        <f>IF(EO7="","",IF(EO7="-","【-】","【"&amp;SUBSTITUTE(TEXT(EO7,"#,##0.00"),"-","△")&amp;"】"))</f>
        <v>【0.02】</v>
      </c>
    </row>
    <row r="7" spans="1:145" s="22" customFormat="1" x14ac:dyDescent="0.15">
      <c r="A7" s="14"/>
      <c r="B7" s="23">
        <v>2022</v>
      </c>
      <c r="C7" s="23">
        <v>24457</v>
      </c>
      <c r="D7" s="23">
        <v>47</v>
      </c>
      <c r="E7" s="23">
        <v>17</v>
      </c>
      <c r="F7" s="23">
        <v>5</v>
      </c>
      <c r="G7" s="23">
        <v>0</v>
      </c>
      <c r="H7" s="23" t="s">
        <v>98</v>
      </c>
      <c r="I7" s="23" t="s">
        <v>99</v>
      </c>
      <c r="J7" s="23" t="s">
        <v>100</v>
      </c>
      <c r="K7" s="23" t="s">
        <v>101</v>
      </c>
      <c r="L7" s="23" t="s">
        <v>102</v>
      </c>
      <c r="M7" s="23" t="s">
        <v>103</v>
      </c>
      <c r="N7" s="24" t="s">
        <v>104</v>
      </c>
      <c r="O7" s="24" t="s">
        <v>105</v>
      </c>
      <c r="P7" s="24">
        <v>33.31</v>
      </c>
      <c r="Q7" s="24">
        <v>94.42</v>
      </c>
      <c r="R7" s="24">
        <v>2480</v>
      </c>
      <c r="S7" s="24">
        <v>16965</v>
      </c>
      <c r="T7" s="24">
        <v>153.12</v>
      </c>
      <c r="U7" s="24">
        <v>110.8</v>
      </c>
      <c r="V7" s="24">
        <v>5600</v>
      </c>
      <c r="W7" s="24">
        <v>5.17</v>
      </c>
      <c r="X7" s="24">
        <v>1083.17</v>
      </c>
      <c r="Y7" s="24">
        <v>94.64</v>
      </c>
      <c r="Z7" s="24">
        <v>98.95</v>
      </c>
      <c r="AA7" s="24">
        <v>98.7</v>
      </c>
      <c r="AB7" s="24">
        <v>98.11</v>
      </c>
      <c r="AC7" s="24">
        <v>98.32</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263.81</v>
      </c>
      <c r="BG7" s="24">
        <v>255.42</v>
      </c>
      <c r="BH7" s="24">
        <v>230.88</v>
      </c>
      <c r="BI7" s="24">
        <v>230.73</v>
      </c>
      <c r="BJ7" s="24">
        <v>0</v>
      </c>
      <c r="BK7" s="24">
        <v>789.46</v>
      </c>
      <c r="BL7" s="24">
        <v>826.83</v>
      </c>
      <c r="BM7" s="24">
        <v>867.83</v>
      </c>
      <c r="BN7" s="24">
        <v>791.76</v>
      </c>
      <c r="BO7" s="24">
        <v>900.82</v>
      </c>
      <c r="BP7" s="24">
        <v>809.19</v>
      </c>
      <c r="BQ7" s="24">
        <v>56.43</v>
      </c>
      <c r="BR7" s="24">
        <v>45.31</v>
      </c>
      <c r="BS7" s="24">
        <v>40.94</v>
      </c>
      <c r="BT7" s="24">
        <v>51.56</v>
      </c>
      <c r="BU7" s="24">
        <v>26.34</v>
      </c>
      <c r="BV7" s="24">
        <v>57.77</v>
      </c>
      <c r="BW7" s="24">
        <v>57.31</v>
      </c>
      <c r="BX7" s="24">
        <v>57.08</v>
      </c>
      <c r="BY7" s="24">
        <v>56.26</v>
      </c>
      <c r="BZ7" s="24">
        <v>52.94</v>
      </c>
      <c r="CA7" s="24">
        <v>57.02</v>
      </c>
      <c r="CB7" s="24">
        <v>242.42</v>
      </c>
      <c r="CC7" s="24">
        <v>302.75</v>
      </c>
      <c r="CD7" s="24">
        <v>343.59</v>
      </c>
      <c r="CE7" s="24">
        <v>274.37</v>
      </c>
      <c r="CF7" s="24">
        <v>535.69000000000005</v>
      </c>
      <c r="CG7" s="24">
        <v>274.35000000000002</v>
      </c>
      <c r="CH7" s="24">
        <v>273.52</v>
      </c>
      <c r="CI7" s="24">
        <v>274.99</v>
      </c>
      <c r="CJ7" s="24">
        <v>282.08999999999997</v>
      </c>
      <c r="CK7" s="24">
        <v>303.27999999999997</v>
      </c>
      <c r="CL7" s="24">
        <v>273.68</v>
      </c>
      <c r="CM7" s="24">
        <v>35.24</v>
      </c>
      <c r="CN7" s="24">
        <v>35.15</v>
      </c>
      <c r="CO7" s="24">
        <v>37.22</v>
      </c>
      <c r="CP7" s="24">
        <v>37.01</v>
      </c>
      <c r="CQ7" s="24">
        <v>36.85</v>
      </c>
      <c r="CR7" s="24">
        <v>50.68</v>
      </c>
      <c r="CS7" s="24">
        <v>50.14</v>
      </c>
      <c r="CT7" s="24">
        <v>54.83</v>
      </c>
      <c r="CU7" s="24">
        <v>66.53</v>
      </c>
      <c r="CV7" s="24">
        <v>52.35</v>
      </c>
      <c r="CW7" s="24">
        <v>52.55</v>
      </c>
      <c r="CX7" s="24">
        <v>65.23</v>
      </c>
      <c r="CY7" s="24">
        <v>65.849999999999994</v>
      </c>
      <c r="CZ7" s="24">
        <v>66.58</v>
      </c>
      <c r="DA7" s="24">
        <v>66.67</v>
      </c>
      <c r="DB7" s="24">
        <v>67.88</v>
      </c>
      <c r="DC7" s="24">
        <v>84.86</v>
      </c>
      <c r="DD7" s="24">
        <v>84.98</v>
      </c>
      <c r="DE7" s="24">
        <v>84.7</v>
      </c>
      <c r="DF7" s="24">
        <v>84.67</v>
      </c>
      <c r="DG7" s="24">
        <v>84.39</v>
      </c>
      <c r="DH7" s="24">
        <v>87.3</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0.01</v>
      </c>
      <c r="EK7" s="24">
        <v>0.02</v>
      </c>
      <c r="EL7" s="24">
        <v>0.25</v>
      </c>
      <c r="EM7" s="24">
        <v>0.05</v>
      </c>
      <c r="EN7" s="24">
        <v>0.03</v>
      </c>
      <c r="EO7" s="24">
        <v>0.02</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111</v>
      </c>
    </row>
    <row r="12" spans="1:145" x14ac:dyDescent="0.15">
      <c r="B12">
        <v>1</v>
      </c>
      <c r="C12">
        <v>1</v>
      </c>
      <c r="D12">
        <v>2</v>
      </c>
      <c r="E12">
        <v>3</v>
      </c>
      <c r="F12">
        <v>4</v>
      </c>
      <c r="G12" t="s">
        <v>112</v>
      </c>
    </row>
    <row r="13" spans="1:145" x14ac:dyDescent="0.15">
      <c r="B13" t="s">
        <v>113</v>
      </c>
      <c r="C13" t="s">
        <v>114</v>
      </c>
      <c r="D13" t="s">
        <v>114</v>
      </c>
      <c r="E13" t="s">
        <v>115</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助川和典</cp:lastModifiedBy>
  <cp:lastPrinted>2024-02-09T10:09:19Z</cp:lastPrinted>
  <dcterms:created xsi:type="dcterms:W3CDTF">2023-12-12T02:52:03Z</dcterms:created>
  <dcterms:modified xsi:type="dcterms:W3CDTF">2024-02-09T10:09:19Z</dcterms:modified>
  <cp:category/>
</cp:coreProperties>
</file>