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mc:AlternateContent xmlns:mc="http://schemas.openxmlformats.org/markup-compatibility/2006">
    <mc:Choice Requires="x15">
      <x15ac:absPath xmlns:x15ac="http://schemas.microsoft.com/office/spreadsheetml/2010/11/ac" url="\\owani-skysea\財政課\財政係\31年度財政関係\31_公営企業\20200110_□公営企業に係る経営比較分析表（平成30年度決算）の分析等について\02_回答\修正\"/>
    </mc:Choice>
  </mc:AlternateContent>
  <workbookProtection workbookAlgorithmName="SHA-512" workbookHashValue="BDzSlmm5nGw2tkiy7WAHtf+/i0QC+rwji7m29/FhwveNZ9pxxkvs4z+R8qU93R093z9tGzZ/nECdX5AbqPNsRw==" workbookSaltValue="321j4/dgYBEkCZoNLS9R0w==" workbookSpinCount="100000" lockStructure="1"/>
  <bookViews>
    <workbookView xWindow="0" yWindow="0" windowWidth="19200" windowHeight="1195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<sst xmlns="http://schemas.openxmlformats.org/spreadsheetml/2006/main" count="225" uniqueCount="112">
  <si>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</si>
  <si>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</si>
  <si>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</si>
  <si>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</si>
  <si>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</si>
  <si>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</si>
  <si>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</si>
  <si>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</si>
  <si>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</si>
  <si>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</si>
  <si>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</si>
  <si>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</si>
  <si>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</si>
  <si>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</si>
  <si>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</si>
  <si>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</si>
  <si>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</si>
  <si>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</si>
  <si>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</si>
  <si>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</si>
  <si>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</si>
  <si>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</si>
  <si>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</si>
  <si>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</si>
  <si>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</si>
  <si>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</si>
  <si>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</si>
  <si>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</si>
  <si>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</si>
  <si>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</si>
  <si>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</si>
  <si>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</si>
  <si>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</si>
  <si>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</si>
  <si>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</si>
  <si>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</si>
  <si>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</si>
  <si>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</si>
  <si>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</si>
  <si>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</si>
  <si>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</si>
  <si>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</si>
  <si>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</si>
  <si>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</si>
  <si>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</si>
  <si>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</si>
  <si>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</si>
  <si>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</si>
  <si>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</si>
  <si>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</si>
  <si>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</si>
  <si>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</si>
  <si>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</si>
  <si>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</si>
  <si>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</si>
  <si>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</si>
  <si>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</si>
  <si>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</si>
  <si>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</si>
  <si>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</si>
  <si>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</si>
  <si>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</si>
  <si>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</si>
  <si>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</si>
  <si>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</si>
  <si>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</si>
  <si>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</si>
  <si>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</si>
  <si>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</si>
  <si>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</si>
  <si>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</si>
  <si>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</si>
  <si>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</si>
  <si>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</si>
  <si>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</si>
  <si>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</si>
  <si>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</si>
  <si>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</si>
  <si>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</si>
  <si>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</si>
  <si>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</si>
  <si>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</si>
  <si>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</si>
  <si>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</si>
  <si>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</si>
  <si>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</si>
  <si>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</si>
  <si>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</si>
  <si>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</si>
  <si>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</si>
  <si>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</si>
  <si>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</si>
  <si>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</si>
  <si>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</si>
  <si>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</si>
  <si>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</si>
  <si>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大鰐町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</si>
  <si>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</si>
  <si>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</si>
  <si>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</si>
  <si>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</si>
  <si>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</si>
  <si>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</si>
  <si>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</si>
  <si>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</si>
  <si>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</si>
  <si>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</si>
  <si>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</si>
  <si>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</si>
  <si>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収益的収支比率や料金回収率を見ると健全な経営状況といえ、実際にも黒字経営である。
　今後も突発的な修繕や老朽化した施設の更新の際には数値の悪化が予想されるが、経営の健全性・効率性の面では高水準を保っており、良好な状態であると言える。</t>
    <rPh sb="1" eb="4">
      <t>シュウエキテキ</t>
    </rPh>
    <rPh sb="4" eb="6">
      <t>シュウシ</t>
    </rPh>
    <rPh sb="6" eb="8">
      <t>ヒリツ</t>
    </rPh>
    <rPh sb="9" eb="11">
      <t>リョウキン</t>
    </rPh>
    <rPh sb="11" eb="13">
      <t>カイシュウ</t>
    </rPh>
    <rPh sb="13" eb="14">
      <t>リツ</t>
    </rPh>
    <rPh sb="15" eb="16">
      <t>ミ</t>
    </rPh>
    <rPh sb="18" eb="20">
      <t>ケンゼン</t>
    </rPh>
    <rPh sb="21" eb="23">
      <t>ケイエイ</t>
    </rPh>
    <rPh sb="23" eb="25">
      <t>ジョウキョウ</t>
    </rPh>
    <rPh sb="29" eb="31">
      <t>ジッサイ</t>
    </rPh>
    <rPh sb="33" eb="35">
      <t>クロジ</t>
    </rPh>
    <rPh sb="35" eb="37">
      <t>ケイエイ</t>
    </rPh>
    <rPh sb="43" eb="45">
      <t>コンゴ</t>
    </rPh>
    <rPh sb="46" eb="49">
      <t>トッパツテキ</t>
    </rPh>
    <rPh sb="50" eb="52">
      <t>シュウゼン</t>
    </rPh>
    <rPh sb="53" eb="56">
      <t>ロウキュウカ</t>
    </rPh>
    <rPh sb="58" eb="60">
      <t>シセツ</t>
    </rPh>
    <rPh sb="61" eb="63">
      <t>コウシン</t>
    </rPh>
    <rPh sb="64" eb="65">
      <t>サイ</t>
    </rPh>
    <rPh sb="67" eb="69">
      <t>スウチ</t>
    </rPh>
    <rPh sb="70" eb="72">
      <t>アッカ</t>
    </rPh>
    <rPh sb="73" eb="75">
      <t>ヨソウ</t>
    </rPh>
    <rPh sb="80" eb="82">
      <t>ケイエイ</t>
    </rPh>
    <rPh sb="83" eb="86">
      <t>ケンゼンセイ</t>
    </rPh>
    <rPh sb="87" eb="90">
      <t>コウリツセイ</t>
    </rPh>
    <rPh sb="91" eb="92">
      <t>メン</t>
    </rPh>
    <rPh sb="94" eb="97">
      <t>コウスイジュン</t>
    </rPh>
    <rPh sb="98" eb="99">
      <t>タモ</t>
    </rPh>
    <rPh sb="104" eb="106">
      <t>リョウコウ</t>
    </rPh>
    <rPh sb="107" eb="109">
      <t>ジョウタイ</t>
    </rPh>
    <rPh sb="113" eb="114">
      <t>イ</t>
    </rPh>
    <phoneticPr fontId="4"/>
  </si>
  <si>
    <t>　施設供用開始後、40年以上経過し施設の老朽化による修繕・更新費用も必要な時期となっている。計画的かつ効率的な修繕・更新を行っていく必要がある。</t>
    <rPh sb="1" eb="3">
      <t>シセツ</t>
    </rPh>
    <rPh sb="3" eb="5">
      <t>キョウヨウ</t>
    </rPh>
    <rPh sb="5" eb="7">
      <t>カイシ</t>
    </rPh>
    <rPh sb="7" eb="8">
      <t>ゴ</t>
    </rPh>
    <rPh sb="11" eb="14">
      <t>ネンイジョウ</t>
    </rPh>
    <rPh sb="14" eb="16">
      <t>ケイカ</t>
    </rPh>
    <rPh sb="17" eb="19">
      <t>シセツ</t>
    </rPh>
    <rPh sb="20" eb="23">
      <t>ロウキュウカ</t>
    </rPh>
    <rPh sb="26" eb="28">
      <t>シュウゼン</t>
    </rPh>
    <rPh sb="29" eb="31">
      <t>コウシン</t>
    </rPh>
    <rPh sb="31" eb="33">
      <t>ヒヨウ</t>
    </rPh>
    <rPh sb="34" eb="36">
      <t>ヒツヨウ</t>
    </rPh>
    <rPh sb="37" eb="39">
      <t>ジキ</t>
    </rPh>
    <rPh sb="46" eb="49">
      <t>ケイカクテキ</t>
    </rPh>
    <rPh sb="51" eb="54">
      <t>コウリツテキ</t>
    </rPh>
    <rPh sb="55" eb="57">
      <t>シュウゼン</t>
    </rPh>
    <rPh sb="58" eb="60">
      <t>コウシン</t>
    </rPh>
    <rPh sb="61" eb="62">
      <t>オコナ</t>
    </rPh>
    <rPh sb="66" eb="68">
      <t>ヒツヨウ</t>
    </rPh>
    <phoneticPr fontId="4"/>
  </si>
  <si>
    <t>　現在は経営の健全性、施設の安定供給が保たれているが、老朽化した施設等の修繕や更新が控えており、日常点検の徹底や計画的な更新による施設管理のもと、安定した事業経営が必要となる。</t>
    <rPh sb="1" eb="3">
      <t>ゲンザイ</t>
    </rPh>
    <rPh sb="4" eb="6">
      <t>ケイエイ</t>
    </rPh>
    <rPh sb="7" eb="10">
      <t>ケンゼンセイ</t>
    </rPh>
    <rPh sb="11" eb="13">
      <t>シセツ</t>
    </rPh>
    <rPh sb="14" eb="16">
      <t>アンテイ</t>
    </rPh>
    <rPh sb="16" eb="18">
      <t>キョウキュウ</t>
    </rPh>
    <rPh sb="19" eb="20">
      <t>タモ</t>
    </rPh>
    <rPh sb="27" eb="30">
      <t>ロウキュウカ</t>
    </rPh>
    <rPh sb="32" eb="34">
      <t>シセツ</t>
    </rPh>
    <rPh sb="34" eb="35">
      <t>トウ</t>
    </rPh>
    <rPh sb="36" eb="38">
      <t>シュウゼン</t>
    </rPh>
    <rPh sb="39" eb="41">
      <t>コウシン</t>
    </rPh>
    <rPh sb="42" eb="43">
      <t>ヒカ</t>
    </rPh>
    <rPh sb="48" eb="50">
      <t>ニチジョウ</t>
    </rPh>
    <rPh sb="50" eb="52">
      <t>テンケン</t>
    </rPh>
    <rPh sb="53" eb="55">
      <t>テッテイ</t>
    </rPh>
    <rPh sb="56" eb="59">
      <t>ケイカクテキ</t>
    </rPh>
    <rPh sb="60" eb="62">
      <t>コウシン</t>
    </rPh>
    <rPh sb="65" eb="67">
      <t>シセツ</t>
    </rPh>
    <rPh sb="67" eb="69">
      <t>カンリ</t>
    </rPh>
    <rPh sb="73" eb="75">
      <t>アンテイ</t>
    </rPh>
    <rPh sb="77" eb="79">
      <t>ジギョウ</t>
    </rPh>
    <rPh sb="79" eb="81">
      <t>ケイエイ</t>
    </rPh>
    <rPh sb="82" eb="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</si>
</sst>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37F-4481-863E-5BDF8D3026A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737F-4481-863E-5BDF8D3026A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88.27</c:v>
                </c:pt>
                <c:pt idx="1">
                  <c:v>88.26</c:v>
                </c:pt>
                <c:pt idx="2">
                  <c:v>88.27</c:v>
                </c:pt>
                <c:pt idx="3">
                  <c:v>88.27</c:v>
                </c:pt>
                <c:pt idx="4">
                  <c:v>88.27</c:v>
                </c:pt>
              </c:numCache>
            </c:numRef>
          </c:val>
          <c:extLst>
            <c:ext xmlns:c16="http://schemas.microsoft.com/office/drawing/2014/chart" uri="{C3380CC4-5D6E-409C-BE32-E72D297353CC}">
              <c16:uniqueId val="{00000000-81F1-4115-9C4C-B4476CE1AE6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81F1-4115-9C4C-B4476CE1AE6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c:v>
                </c:pt>
                <c:pt idx="1">
                  <c:v>92.01</c:v>
                </c:pt>
                <c:pt idx="2">
                  <c:v>92</c:v>
                </c:pt>
                <c:pt idx="3">
                  <c:v>92</c:v>
                </c:pt>
                <c:pt idx="4">
                  <c:v>92</c:v>
                </c:pt>
              </c:numCache>
            </c:numRef>
          </c:val>
          <c:extLst>
            <c:ext xmlns:c16="http://schemas.microsoft.com/office/drawing/2014/chart" uri="{C3380CC4-5D6E-409C-BE32-E72D297353CC}">
              <c16:uniqueId val="{00000000-F5BB-4E41-9360-F26E0E84C1A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F5BB-4E41-9360-F26E0E84C1A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312.08</c:v>
                </c:pt>
                <c:pt idx="1">
                  <c:v>131.31</c:v>
                </c:pt>
                <c:pt idx="2">
                  <c:v>231.13</c:v>
                </c:pt>
                <c:pt idx="3">
                  <c:v>176.57</c:v>
                </c:pt>
                <c:pt idx="4">
                  <c:v>150.56</c:v>
                </c:pt>
              </c:numCache>
            </c:numRef>
          </c:val>
          <c:extLst>
            <c:ext xmlns:c16="http://schemas.microsoft.com/office/drawing/2014/chart" uri="{C3380CC4-5D6E-409C-BE32-E72D297353CC}">
              <c16:uniqueId val="{00000000-0EDE-4EEA-A652-029B5D0BAFF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0EDE-4EEA-A652-029B5D0BAFF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EE-44EB-9693-848A105375F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EE-44EB-9693-848A105375F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37-4598-9F50-516864CE585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37-4598-9F50-516864CE585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4B-4D11-A1E7-5E40B2B015D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4B-4D11-A1E7-5E40B2B015D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C6-4854-A012-4203D3C8742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C6-4854-A012-4203D3C8742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5B-4404-94EA-C20588CB096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FC5B-4404-94EA-C20588CB096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311.87</c:v>
                </c:pt>
                <c:pt idx="1">
                  <c:v>131.22999999999999</c:v>
                </c:pt>
                <c:pt idx="2">
                  <c:v>231.06</c:v>
                </c:pt>
                <c:pt idx="3">
                  <c:v>176.51</c:v>
                </c:pt>
                <c:pt idx="4">
                  <c:v>150.51</c:v>
                </c:pt>
              </c:numCache>
            </c:numRef>
          </c:val>
          <c:extLst>
            <c:ext xmlns:c16="http://schemas.microsoft.com/office/drawing/2014/chart" uri="{C3380CC4-5D6E-409C-BE32-E72D297353CC}">
              <c16:uniqueId val="{00000000-5414-451B-AB06-32DFBFB9736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5414-451B-AB06-32DFBFB9736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86.68</c:v>
                </c:pt>
                <c:pt idx="1">
                  <c:v>203.59</c:v>
                </c:pt>
                <c:pt idx="2">
                  <c:v>120.33</c:v>
                </c:pt>
                <c:pt idx="3">
                  <c:v>154.66999999999999</c:v>
                </c:pt>
                <c:pt idx="4">
                  <c:v>177.6</c:v>
                </c:pt>
              </c:numCache>
            </c:numRef>
          </c:val>
          <c:extLst>
            <c:ext xmlns:c16="http://schemas.microsoft.com/office/drawing/2014/chart" uri="{C3380CC4-5D6E-409C-BE32-E72D297353CC}">
              <c16:uniqueId val="{00000000-E47F-49E4-9454-2CB96426824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E47F-49E4-9454-2CB96426824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青森県　大鰐町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9624</v>
      </c>
      <c r="AM8" s="50"/>
      <c r="AN8" s="50"/>
      <c r="AO8" s="50"/>
      <c r="AP8" s="50"/>
      <c r="AQ8" s="50"/>
      <c r="AR8" s="50"/>
      <c r="AS8" s="50"/>
      <c r="AT8" s="46">
        <f>データ!$S$6</f>
        <v>163.43</v>
      </c>
      <c r="AU8" s="46"/>
      <c r="AV8" s="46"/>
      <c r="AW8" s="46"/>
      <c r="AX8" s="46"/>
      <c r="AY8" s="46"/>
      <c r="AZ8" s="46"/>
      <c r="BA8" s="46"/>
      <c r="BB8" s="46">
        <f>データ!$T$6</f>
        <v>58.89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1.41</v>
      </c>
      <c r="Q10" s="46"/>
      <c r="R10" s="46"/>
      <c r="S10" s="46"/>
      <c r="T10" s="46"/>
      <c r="U10" s="46"/>
      <c r="V10" s="46"/>
      <c r="W10" s="50">
        <f>データ!$Q$6</f>
        <v>3300</v>
      </c>
      <c r="X10" s="50"/>
      <c r="Y10" s="50"/>
      <c r="Z10" s="50"/>
      <c r="AA10" s="50"/>
      <c r="AB10" s="50"/>
      <c r="AC10" s="50"/>
      <c r="AD10" s="2"/>
      <c r="AE10" s="2"/>
      <c r="AF10" s="2"/>
      <c r="AG10" s="2"/>
      <c r="AH10" s="2"/>
      <c r="AI10" s="2"/>
      <c r="AJ10" s="2"/>
      <c r="AK10" s="2"/>
      <c r="AL10" s="50">
        <f>データ!$U$6</f>
        <v>135</v>
      </c>
      <c r="AM10" s="50"/>
      <c r="AN10" s="50"/>
      <c r="AO10" s="50"/>
      <c r="AP10" s="50"/>
      <c r="AQ10" s="50"/>
      <c r="AR10" s="50"/>
      <c r="AS10" s="50"/>
      <c r="AT10" s="46">
        <f>データ!$V$6</f>
        <v>0.06</v>
      </c>
      <c r="AU10" s="46"/>
      <c r="AV10" s="46"/>
      <c r="AW10" s="46"/>
      <c r="AX10" s="46"/>
      <c r="AY10" s="46"/>
      <c r="AZ10" s="46"/>
      <c r="BA10" s="46"/>
      <c r="BB10" s="46">
        <f>データ!$W$6</f>
        <v>2250</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41</v>
      </c>
      <c r="O85" s="27" t="str">
        <f>データ!EN6</f>
        <v>【0.54】</v>
      </c>
    </row>
  </sheetData>
  <sheetProtection algorithmName="SHA-512" hashValue="UFjUR4+BNuRGt4qQ5R+2DP6pRc69OKAuVXeagcNoRBAKed0eT3dchel/CZX3gtCwcFfF+s1N7BTicJ4jcFdulg==" saltValue="4RI3wQwPxo/HoRAJCm9qz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23621</v>
      </c>
      <c r="D6" s="34">
        <f t="shared" si="3"/>
        <v>47</v>
      </c>
      <c r="E6" s="34">
        <f t="shared" si="3"/>
        <v>1</v>
      </c>
      <c r="F6" s="34">
        <f t="shared" si="3"/>
        <v>0</v>
      </c>
      <c r="G6" s="34">
        <f t="shared" si="3"/>
        <v>0</v>
      </c>
      <c r="H6" s="34" t="str">
        <f t="shared" si="3"/>
        <v>青森県　大鰐町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1.41</v>
      </c>
      <c r="Q6" s="35">
        <f t="shared" si="3"/>
        <v>3300</v>
      </c>
      <c r="R6" s="35">
        <f t="shared" si="3"/>
        <v>9624</v>
      </c>
      <c r="S6" s="35">
        <f t="shared" si="3"/>
        <v>163.43</v>
      </c>
      <c r="T6" s="35">
        <f t="shared" si="3"/>
        <v>58.89</v>
      </c>
      <c r="U6" s="35">
        <f t="shared" si="3"/>
        <v>135</v>
      </c>
      <c r="V6" s="35">
        <f t="shared" si="3"/>
        <v>0.06</v>
      </c>
      <c r="W6" s="35">
        <f t="shared" si="3"/>
        <v>2250</v>
      </c>
      <c r="X6" s="36">
        <f>IF(X7="",NA(),X7)</f>
        <v>312.08</v>
      </c>
      <c r="Y6" s="36">
        <f t="shared" ref="Y6:AG6" si="4">IF(Y7="",NA(),Y7)</f>
        <v>131.31</v>
      </c>
      <c r="Z6" s="36">
        <f t="shared" si="4"/>
        <v>231.13</v>
      </c>
      <c r="AA6" s="36">
        <f t="shared" si="4"/>
        <v>176.57</v>
      </c>
      <c r="AB6" s="36">
        <f t="shared" si="4"/>
        <v>150.56</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1486.62</v>
      </c>
      <c r="BK6" s="36">
        <f t="shared" si="7"/>
        <v>1510.14</v>
      </c>
      <c r="BL6" s="36">
        <f t="shared" si="7"/>
        <v>1595.62</v>
      </c>
      <c r="BM6" s="36">
        <f t="shared" si="7"/>
        <v>1302.33</v>
      </c>
      <c r="BN6" s="36">
        <f t="shared" si="7"/>
        <v>1274.21</v>
      </c>
      <c r="BO6" s="35" t="str">
        <f>IF(BO7="","",IF(BO7="-","【-】","【"&amp;SUBSTITUTE(TEXT(BO7,"#,##0.00"),"-","△")&amp;"】"))</f>
        <v>【1,074.14】</v>
      </c>
      <c r="BP6" s="36">
        <f>IF(BP7="",NA(),BP7)</f>
        <v>311.87</v>
      </c>
      <c r="BQ6" s="36">
        <f t="shared" ref="BQ6:BY6" si="8">IF(BQ7="",NA(),BQ7)</f>
        <v>131.22999999999999</v>
      </c>
      <c r="BR6" s="36">
        <f t="shared" si="8"/>
        <v>231.06</v>
      </c>
      <c r="BS6" s="36">
        <f t="shared" si="8"/>
        <v>176.51</v>
      </c>
      <c r="BT6" s="36">
        <f t="shared" si="8"/>
        <v>150.51</v>
      </c>
      <c r="BU6" s="36">
        <f t="shared" si="8"/>
        <v>24.39</v>
      </c>
      <c r="BV6" s="36">
        <f t="shared" si="8"/>
        <v>22.67</v>
      </c>
      <c r="BW6" s="36">
        <f t="shared" si="8"/>
        <v>37.92</v>
      </c>
      <c r="BX6" s="36">
        <f t="shared" si="8"/>
        <v>40.89</v>
      </c>
      <c r="BY6" s="36">
        <f t="shared" si="8"/>
        <v>41.25</v>
      </c>
      <c r="BZ6" s="35" t="str">
        <f>IF(BZ7="","",IF(BZ7="-","【-】","【"&amp;SUBSTITUTE(TEXT(BZ7,"#,##0.00"),"-","△")&amp;"】"))</f>
        <v>【54.36】</v>
      </c>
      <c r="CA6" s="36">
        <f>IF(CA7="",NA(),CA7)</f>
        <v>86.68</v>
      </c>
      <c r="CB6" s="36">
        <f t="shared" ref="CB6:CJ6" si="9">IF(CB7="",NA(),CB7)</f>
        <v>203.59</v>
      </c>
      <c r="CC6" s="36">
        <f t="shared" si="9"/>
        <v>120.33</v>
      </c>
      <c r="CD6" s="36">
        <f t="shared" si="9"/>
        <v>154.66999999999999</v>
      </c>
      <c r="CE6" s="36">
        <f t="shared" si="9"/>
        <v>177.6</v>
      </c>
      <c r="CF6" s="36">
        <f t="shared" si="9"/>
        <v>734.18</v>
      </c>
      <c r="CG6" s="36">
        <f t="shared" si="9"/>
        <v>789.62</v>
      </c>
      <c r="CH6" s="36">
        <f t="shared" si="9"/>
        <v>423.18</v>
      </c>
      <c r="CI6" s="36">
        <f t="shared" si="9"/>
        <v>383.2</v>
      </c>
      <c r="CJ6" s="36">
        <f t="shared" si="9"/>
        <v>383.25</v>
      </c>
      <c r="CK6" s="35" t="str">
        <f>IF(CK7="","",IF(CK7="-","【-】","【"&amp;SUBSTITUTE(TEXT(CK7,"#,##0.00"),"-","△")&amp;"】"))</f>
        <v>【296.40】</v>
      </c>
      <c r="CL6" s="36">
        <f>IF(CL7="",NA(),CL7)</f>
        <v>88.27</v>
      </c>
      <c r="CM6" s="36">
        <f t="shared" ref="CM6:CU6" si="10">IF(CM7="",NA(),CM7)</f>
        <v>88.26</v>
      </c>
      <c r="CN6" s="36">
        <f t="shared" si="10"/>
        <v>88.27</v>
      </c>
      <c r="CO6" s="36">
        <f t="shared" si="10"/>
        <v>88.27</v>
      </c>
      <c r="CP6" s="36">
        <f t="shared" si="10"/>
        <v>88.27</v>
      </c>
      <c r="CQ6" s="36">
        <f t="shared" si="10"/>
        <v>48.36</v>
      </c>
      <c r="CR6" s="36">
        <f t="shared" si="10"/>
        <v>48.7</v>
      </c>
      <c r="CS6" s="36">
        <f t="shared" si="10"/>
        <v>46.9</v>
      </c>
      <c r="CT6" s="36">
        <f t="shared" si="10"/>
        <v>47.95</v>
      </c>
      <c r="CU6" s="36">
        <f t="shared" si="10"/>
        <v>48.26</v>
      </c>
      <c r="CV6" s="35" t="str">
        <f>IF(CV7="","",IF(CV7="-","【-】","【"&amp;SUBSTITUTE(TEXT(CV7,"#,##0.00"),"-","△")&amp;"】"))</f>
        <v>【55.95】</v>
      </c>
      <c r="CW6" s="36">
        <f>IF(CW7="",NA(),CW7)</f>
        <v>92</v>
      </c>
      <c r="CX6" s="36">
        <f t="shared" ref="CX6:DF6" si="11">IF(CX7="",NA(),CX7)</f>
        <v>92.01</v>
      </c>
      <c r="CY6" s="36">
        <f t="shared" si="11"/>
        <v>92</v>
      </c>
      <c r="CZ6" s="36">
        <f t="shared" si="11"/>
        <v>92</v>
      </c>
      <c r="DA6" s="36">
        <f t="shared" si="11"/>
        <v>92</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23621</v>
      </c>
      <c r="D7" s="38">
        <v>47</v>
      </c>
      <c r="E7" s="38">
        <v>1</v>
      </c>
      <c r="F7" s="38">
        <v>0</v>
      </c>
      <c r="G7" s="38">
        <v>0</v>
      </c>
      <c r="H7" s="38" t="s">
        <v>96</v>
      </c>
      <c r="I7" s="38" t="s">
        <v>97</v>
      </c>
      <c r="J7" s="38" t="s">
        <v>98</v>
      </c>
      <c r="K7" s="38" t="s">
        <v>99</v>
      </c>
      <c r="L7" s="38" t="s">
        <v>100</v>
      </c>
      <c r="M7" s="38" t="s">
        <v>101</v>
      </c>
      <c r="N7" s="39" t="s">
        <v>102</v>
      </c>
      <c r="O7" s="39" t="s">
        <v>103</v>
      </c>
      <c r="P7" s="39">
        <v>1.41</v>
      </c>
      <c r="Q7" s="39">
        <v>3300</v>
      </c>
      <c r="R7" s="39">
        <v>9624</v>
      </c>
      <c r="S7" s="39">
        <v>163.43</v>
      </c>
      <c r="T7" s="39">
        <v>58.89</v>
      </c>
      <c r="U7" s="39">
        <v>135</v>
      </c>
      <c r="V7" s="39">
        <v>0.06</v>
      </c>
      <c r="W7" s="39">
        <v>2250</v>
      </c>
      <c r="X7" s="39">
        <v>312.08</v>
      </c>
      <c r="Y7" s="39">
        <v>131.31</v>
      </c>
      <c r="Z7" s="39">
        <v>231.13</v>
      </c>
      <c r="AA7" s="39">
        <v>176.57</v>
      </c>
      <c r="AB7" s="39">
        <v>150.56</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1486.62</v>
      </c>
      <c r="BK7" s="39">
        <v>1510.14</v>
      </c>
      <c r="BL7" s="39">
        <v>1595.62</v>
      </c>
      <c r="BM7" s="39">
        <v>1302.33</v>
      </c>
      <c r="BN7" s="39">
        <v>1274.21</v>
      </c>
      <c r="BO7" s="39">
        <v>1074.1400000000001</v>
      </c>
      <c r="BP7" s="39">
        <v>311.87</v>
      </c>
      <c r="BQ7" s="39">
        <v>131.22999999999999</v>
      </c>
      <c r="BR7" s="39">
        <v>231.06</v>
      </c>
      <c r="BS7" s="39">
        <v>176.51</v>
      </c>
      <c r="BT7" s="39">
        <v>150.51</v>
      </c>
      <c r="BU7" s="39">
        <v>24.39</v>
      </c>
      <c r="BV7" s="39">
        <v>22.67</v>
      </c>
      <c r="BW7" s="39">
        <v>37.92</v>
      </c>
      <c r="BX7" s="39">
        <v>40.89</v>
      </c>
      <c r="BY7" s="39">
        <v>41.25</v>
      </c>
      <c r="BZ7" s="39">
        <v>54.36</v>
      </c>
      <c r="CA7" s="39">
        <v>86.68</v>
      </c>
      <c r="CB7" s="39">
        <v>203.59</v>
      </c>
      <c r="CC7" s="39">
        <v>120.33</v>
      </c>
      <c r="CD7" s="39">
        <v>154.66999999999999</v>
      </c>
      <c r="CE7" s="39">
        <v>177.6</v>
      </c>
      <c r="CF7" s="39">
        <v>734.18</v>
      </c>
      <c r="CG7" s="39">
        <v>789.62</v>
      </c>
      <c r="CH7" s="39">
        <v>423.18</v>
      </c>
      <c r="CI7" s="39">
        <v>383.2</v>
      </c>
      <c r="CJ7" s="39">
        <v>383.25</v>
      </c>
      <c r="CK7" s="39">
        <v>296.39999999999998</v>
      </c>
      <c r="CL7" s="39">
        <v>88.27</v>
      </c>
      <c r="CM7" s="39">
        <v>88.26</v>
      </c>
      <c r="CN7" s="39">
        <v>88.27</v>
      </c>
      <c r="CO7" s="39">
        <v>88.27</v>
      </c>
      <c r="CP7" s="39">
        <v>88.27</v>
      </c>
      <c r="CQ7" s="39">
        <v>48.36</v>
      </c>
      <c r="CR7" s="39">
        <v>48.7</v>
      </c>
      <c r="CS7" s="39">
        <v>46.9</v>
      </c>
      <c r="CT7" s="39">
        <v>47.95</v>
      </c>
      <c r="CU7" s="39">
        <v>48.26</v>
      </c>
      <c r="CV7" s="39">
        <v>55.95</v>
      </c>
      <c r="CW7" s="39">
        <v>92</v>
      </c>
      <c r="CX7" s="39">
        <v>92.01</v>
      </c>
      <c r="CY7" s="39">
        <v>92</v>
      </c>
      <c r="CZ7" s="39">
        <v>92</v>
      </c>
      <c r="DA7" s="39">
        <v>92</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2020-01-29T01:55:30Z</cp:lastPrinted>
  <dcterms:created xsi:type="dcterms:W3CDTF">2019-12-05T04:35:20Z</dcterms:created>
  <dcterms:modified xsi:type="dcterms:W3CDTF">2020-01-29T01:55:38Z</dcterms:modified>
  <cp:category/>
</cp:coreProperties>
</file>