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提出期限1月30日】公営企業に係る経営比較分析表（平成30年度決算）の分析等について\水道\"/>
    </mc:Choice>
  </mc:AlternateContent>
  <workbookProtection workbookAlgorithmName="SHA-512" workbookHashValue="meSzPPrYJskfVh5uoj2DNPzLNpr4KS6/+x0nn2Vx4QCm471AGlXCHSVw6NB7LfEWyh0/P9+3WQmIaYMGL2TzCA==" workbookSaltValue="NfjHir0jYnBe2Bk7GHpNU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<sst xmlns="http://schemas.openxmlformats.org/spreadsheetml/2006/main" count="220" uniqueCount="108">
  <si>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</si>
  <si>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</si>
  <si>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</si>
  <si>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</si>
  <si>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</si>
  <si>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</si>
  <si>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</si>
  <si>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</si>
  <si>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</si>
  <si>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</si>
  <si>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</si>
  <si>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</si>
  <si>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</si>
  <si>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</si>
  <si>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</si>
  <si>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</si>
  <si>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</si>
  <si>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</si>
  <si>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</si>
  <si>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</si>
  <si>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</si>
  <si>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</si>
  <si>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</si>
  <si>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</si>
  <si>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</si>
  <si>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</si>
  <si>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</si>
  <si>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</si>
  <si>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</si>
  <si>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</si>
  <si>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</si>
  <si>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</si>
  <si>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</si>
  <si>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</si>
  <si>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</si>
  <si>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</si>
  <si>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</si>
  <si>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</si>
  <si>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</si>
  <si>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</si>
  <si>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</si>
  <si>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</si>
  <si>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</si>
  <si>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</si>
  <si>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</si>
  <si>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</si>
  <si>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</si>
  <si>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</si>
  <si>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</si>
  <si>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</si>
  <si>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</si>
  <si>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</si>
  <si>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</si>
  <si>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</si>
  <si>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</si>
  <si>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</si>
  <si>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</si>
  <si>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</si>
  <si>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</si>
  <si>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</si>
  <si>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</si>
  <si>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</si>
  <si>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</si>
  <si>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</si>
  <si>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</si>
  <si>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</si>
  <si>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</si>
  <si>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</si>
  <si>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</si>
  <si>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</si>
  <si>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</si>
  <si>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</si>
  <si>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</si>
  <si>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</si>
  <si>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</si>
  <si>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</si>
  <si>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</si>
  <si>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</si>
  <si>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</si>
  <si>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</si>
  <si>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</si>
  <si>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</si>
  <si>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</si>
  <si>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</si>
  <si>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</si>
  <si>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</si>
  <si>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</si>
  <si>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</si>
  <si>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</si>
  <si>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</si>
  <si>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</si>
  <si>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</si>
  <si>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</si>
  <si>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</si>
  <si>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</si>
  <si>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</si>
  <si>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</si>
  <si>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</si>
  <si>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</si>
  <si>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</si>
  <si>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</si>
  <si>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</si>
  <si>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</si>
  <si>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</si>
  <si>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</si>
  <si>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経常収支比率は、100％前後で推移しており、給水収益により概ね経費を賄うことができているが今後も経費削減に取組み財源確保を維持できるよう経営していく。
　累積欠損金比率は、0％であり類似団体と比較しても非常に少ないことから、経営の健全性等に及ぼす影響がないものと考えている。
　流動比率は、200％以上で類似団体と比較すると若干低いが、給水収益により概ね経費を賄うことができている。
　企業債残高対給水収益比率については、右下がりで減少しており類似団体との比較では減少傾向である。
　料金回収率は、100％前後であり給水収益により概ね賄うことができている。
　給水原価は、類似団体と比較しても低い。今後も維持できるよう維持管理費の削減等といった対応をしていく。
　施設使用率は、類似団体と比べ20％台とかなり低く使用率の改善が課題である。改善するにあたり需要の上昇は期待できず、施設更新時に統廃合及びダウンサイジングを検討する必要がある。
　有収率は類似団体と比較しても低く、収益に結びつけるよう漏水等の調査で原因を特定し有収率の向上を図る。</t>
    <rPh sb="1" eb="3">
      <t>ケイジョウ</t>
    </rPh>
    <rPh sb="3" eb="5">
      <t>シュウシ</t>
    </rPh>
    <rPh sb="5" eb="7">
      <t>ヒリツ</t>
    </rPh>
    <rPh sb="13" eb="15">
      <t>ゼンゴ</t>
    </rPh>
    <rPh sb="16" eb="18">
      <t>スイイ</t>
    </rPh>
    <rPh sb="23" eb="25">
      <t>キュウスイ</t>
    </rPh>
    <rPh sb="25" eb="27">
      <t>シュウエキ</t>
    </rPh>
    <rPh sb="30" eb="31">
      <t>オオム</t>
    </rPh>
    <rPh sb="32" eb="34">
      <t>ケイヒ</t>
    </rPh>
    <rPh sb="35" eb="36">
      <t>マカナ</t>
    </rPh>
    <rPh sb="46" eb="48">
      <t>コンゴ</t>
    </rPh>
    <rPh sb="49" eb="51">
      <t>ケイヒ</t>
    </rPh>
    <rPh sb="69" eb="71">
      <t>ケイエイ</t>
    </rPh>
    <rPh sb="78" eb="80">
      <t>ルイセキ</t>
    </rPh>
    <rPh sb="80" eb="82">
      <t>ケッソン</t>
    </rPh>
    <rPh sb="82" eb="83">
      <t>キン</t>
    </rPh>
    <rPh sb="83" eb="85">
      <t>ヒリツ</t>
    </rPh>
    <rPh sb="92" eb="94">
      <t>ルイジ</t>
    </rPh>
    <rPh sb="94" eb="96">
      <t>ダンタイ</t>
    </rPh>
    <rPh sb="97" eb="99">
      <t>ヒカク</t>
    </rPh>
    <rPh sb="102" eb="104">
      <t>ヒジョウ</t>
    </rPh>
    <rPh sb="105" eb="106">
      <t>スク</t>
    </rPh>
    <rPh sb="113" eb="115">
      <t>ケイエイ</t>
    </rPh>
    <rPh sb="116" eb="118">
      <t>ケンゼン</t>
    </rPh>
    <rPh sb="118" eb="119">
      <t>セイ</t>
    </rPh>
    <rPh sb="119" eb="120">
      <t>トウ</t>
    </rPh>
    <rPh sb="121" eb="122">
      <t>オヨ</t>
    </rPh>
    <rPh sb="124" eb="126">
      <t>エイキョウ</t>
    </rPh>
    <rPh sb="132" eb="133">
      <t>カンガ</t>
    </rPh>
    <rPh sb="140" eb="142">
      <t>リュウドウ</t>
    </rPh>
    <rPh sb="142" eb="144">
      <t>ヒリツ</t>
    </rPh>
    <rPh sb="150" eb="152">
      <t>イジョウ</t>
    </rPh>
    <rPh sb="153" eb="155">
      <t>ルイジ</t>
    </rPh>
    <rPh sb="155" eb="157">
      <t>ダンタイ</t>
    </rPh>
    <rPh sb="158" eb="160">
      <t>ヒカク</t>
    </rPh>
    <rPh sb="169" eb="171">
      <t>キュウスイ</t>
    </rPh>
    <rPh sb="171" eb="173">
      <t>シュウエキ</t>
    </rPh>
    <rPh sb="176" eb="177">
      <t>オオム</t>
    </rPh>
    <rPh sb="178" eb="180">
      <t>ケイヒ</t>
    </rPh>
    <rPh sb="181" eb="182">
      <t>マカナ</t>
    </rPh>
    <rPh sb="194" eb="196">
      <t>キギョウ</t>
    </rPh>
    <rPh sb="196" eb="197">
      <t>サイ</t>
    </rPh>
    <rPh sb="197" eb="199">
      <t>ザンダカ</t>
    </rPh>
    <rPh sb="199" eb="200">
      <t>タイ</t>
    </rPh>
    <rPh sb="200" eb="202">
      <t>キュウスイ</t>
    </rPh>
    <rPh sb="202" eb="204">
      <t>シュウエキ</t>
    </rPh>
    <rPh sb="204" eb="206">
      <t>ヒリツ</t>
    </rPh>
    <rPh sb="212" eb="213">
      <t>ミギ</t>
    </rPh>
    <rPh sb="213" eb="214">
      <t>サ</t>
    </rPh>
    <rPh sb="217" eb="219">
      <t>ゲンショウ</t>
    </rPh>
    <rPh sb="223" eb="225">
      <t>ルイジ</t>
    </rPh>
    <rPh sb="225" eb="227">
      <t>ダンタイ</t>
    </rPh>
    <rPh sb="229" eb="231">
      <t>ヒカク</t>
    </rPh>
    <rPh sb="233" eb="235">
      <t>ゲンショウ</t>
    </rPh>
    <rPh sb="235" eb="237">
      <t>ケイコウ</t>
    </rPh>
    <rPh sb="243" eb="245">
      <t>リョウキン</t>
    </rPh>
    <rPh sb="245" eb="247">
      <t>カイシュウ</t>
    </rPh>
    <rPh sb="247" eb="248">
      <t>リツ</t>
    </rPh>
    <rPh sb="254" eb="256">
      <t>ゼンゴ</t>
    </rPh>
    <rPh sb="259" eb="261">
      <t>キュウスイ</t>
    </rPh>
    <rPh sb="261" eb="263">
      <t>シュウエキ</t>
    </rPh>
    <rPh sb="266" eb="267">
      <t>オオム</t>
    </rPh>
    <rPh sb="268" eb="269">
      <t>マカナ</t>
    </rPh>
    <rPh sb="281" eb="283">
      <t>キュウスイ</t>
    </rPh>
    <rPh sb="283" eb="285">
      <t>ゲンカ</t>
    </rPh>
    <rPh sb="287" eb="289">
      <t>ルイジ</t>
    </rPh>
    <rPh sb="289" eb="291">
      <t>ダンタイ</t>
    </rPh>
    <rPh sb="292" eb="294">
      <t>ヒカク</t>
    </rPh>
    <rPh sb="297" eb="298">
      <t>ヒク</t>
    </rPh>
    <rPh sb="300" eb="302">
      <t>コンゴ</t>
    </rPh>
    <rPh sb="303" eb="305">
      <t>イジ</t>
    </rPh>
    <rPh sb="310" eb="312">
      <t>イジ</t>
    </rPh>
    <rPh sb="312" eb="315">
      <t>カンリヒ</t>
    </rPh>
    <rPh sb="316" eb="318">
      <t>サクゲン</t>
    </rPh>
    <rPh sb="318" eb="319">
      <t>トウ</t>
    </rPh>
    <rPh sb="323" eb="325">
      <t>タイオウ</t>
    </rPh>
    <rPh sb="333" eb="335">
      <t>シセツ</t>
    </rPh>
    <rPh sb="335" eb="337">
      <t>シヨウ</t>
    </rPh>
    <rPh sb="337" eb="338">
      <t>リツ</t>
    </rPh>
    <rPh sb="340" eb="342">
      <t>ルイジ</t>
    </rPh>
    <rPh sb="342" eb="344">
      <t>ダンタイ</t>
    </rPh>
    <rPh sb="345" eb="346">
      <t>クラ</t>
    </rPh>
    <rPh sb="350" eb="351">
      <t>ダイ</t>
    </rPh>
    <rPh sb="355" eb="356">
      <t>ヒク</t>
    </rPh>
    <rPh sb="357" eb="359">
      <t>シヨウ</t>
    </rPh>
    <rPh sb="359" eb="360">
      <t>リツ</t>
    </rPh>
    <rPh sb="361" eb="363">
      <t>カイゼン</t>
    </rPh>
    <rPh sb="364" eb="366">
      <t>カダイ</t>
    </rPh>
    <rPh sb="370" eb="372">
      <t>カイゼン</t>
    </rPh>
    <rPh sb="378" eb="380">
      <t>ジュヨウ</t>
    </rPh>
    <rPh sb="381" eb="383">
      <t>ジョウショウ</t>
    </rPh>
    <rPh sb="384" eb="386">
      <t>キタイ</t>
    </rPh>
    <rPh sb="390" eb="392">
      <t>シセツ</t>
    </rPh>
    <rPh sb="392" eb="395">
      <t>コウシンジ</t>
    </rPh>
    <rPh sb="396" eb="399">
      <t>トウハイゴウ</t>
    </rPh>
    <rPh sb="399" eb="400">
      <t>オヨ</t>
    </rPh>
    <rPh sb="410" eb="412">
      <t>ケントウ</t>
    </rPh>
    <rPh sb="414" eb="416">
      <t>ヒツヨウ</t>
    </rPh>
    <rPh sb="426" eb="428">
      <t>ルイジ</t>
    </rPh>
    <rPh sb="428" eb="430">
      <t>ダンタイ</t>
    </rPh>
    <rPh sb="431" eb="433">
      <t>ヒカク</t>
    </rPh>
    <rPh sb="436" eb="437">
      <t>ヒク</t>
    </rPh>
    <rPh sb="439" eb="441">
      <t>シュウエキ</t>
    </rPh>
    <rPh sb="442" eb="443">
      <t>ムス</t>
    </rPh>
    <rPh sb="449" eb="451">
      <t>ロウスイ</t>
    </rPh>
    <rPh sb="451" eb="452">
      <t>トウ</t>
    </rPh>
    <rPh sb="453" eb="455">
      <t>チョウサ</t>
    </rPh>
    <rPh sb="456" eb="458">
      <t>ゲンイン</t>
    </rPh>
    <rPh sb="459" eb="461">
      <t>トクテイ</t>
    </rPh>
    <rPh sb="462" eb="463">
      <t>ユウ</t>
    </rPh>
    <rPh sb="463" eb="464">
      <t>オサ</t>
    </rPh>
    <rPh sb="464" eb="465">
      <t>リツ</t>
    </rPh>
    <rPh sb="466" eb="468">
      <t>コウジョウ</t>
    </rPh>
    <rPh sb="469" eb="470">
      <t>ハカ</t>
    </rPh>
    <phoneticPr fontId="4"/>
  </si>
  <si>
    <t>　有形固定資産減価償却費率は類似団体と比較しても40％未満と低い現状である。今後計画的に適正な更新を行なう準備をしておく。
　管路経年化率は類似団体と比較しても低い状況であり、更新時期が到来した際の資金面の準備をしておく。
　管路更新率は類似団体と比較しても低い。有収率も低いことから漏水等の原因が考えられ計画的に管路の更新を行う予定である。</t>
    <rPh sb="1" eb="3">
      <t>ユウケイ</t>
    </rPh>
    <rPh sb="3" eb="5">
      <t>コテイ</t>
    </rPh>
    <rPh sb="5" eb="7">
      <t>シサン</t>
    </rPh>
    <rPh sb="7" eb="9">
      <t>ゲンカ</t>
    </rPh>
    <rPh sb="9" eb="11">
      <t>ショウキャク</t>
    </rPh>
    <rPh sb="11" eb="12">
      <t>ヒ</t>
    </rPh>
    <rPh sb="12" eb="13">
      <t>リツ</t>
    </rPh>
    <rPh sb="14" eb="16">
      <t>ルイジ</t>
    </rPh>
    <rPh sb="16" eb="18">
      <t>ダンタイ</t>
    </rPh>
    <rPh sb="19" eb="21">
      <t>ヒカク</t>
    </rPh>
    <rPh sb="27" eb="29">
      <t>ミマン</t>
    </rPh>
    <rPh sb="30" eb="31">
      <t>ヒク</t>
    </rPh>
    <rPh sb="32" eb="34">
      <t>ゲンジョウ</t>
    </rPh>
    <rPh sb="38" eb="40">
      <t>コンゴ</t>
    </rPh>
    <rPh sb="40" eb="43">
      <t>ケイカクテキ</t>
    </rPh>
    <rPh sb="44" eb="46">
      <t>テキセイ</t>
    </rPh>
    <rPh sb="47" eb="49">
      <t>コウシン</t>
    </rPh>
    <rPh sb="50" eb="51">
      <t>オコ</t>
    </rPh>
    <rPh sb="53" eb="55">
      <t>ジュンビ</t>
    </rPh>
    <rPh sb="63" eb="65">
      <t>カンロ</t>
    </rPh>
    <rPh sb="65" eb="67">
      <t>ケイネン</t>
    </rPh>
    <rPh sb="67" eb="68">
      <t>カ</t>
    </rPh>
    <rPh sb="68" eb="69">
      <t>リツ</t>
    </rPh>
    <rPh sb="70" eb="72">
      <t>ルイジ</t>
    </rPh>
    <rPh sb="72" eb="74">
      <t>ダンタイ</t>
    </rPh>
    <rPh sb="75" eb="77">
      <t>ヒカク</t>
    </rPh>
    <rPh sb="80" eb="81">
      <t>ヒク</t>
    </rPh>
    <rPh sb="82" eb="84">
      <t>ジョウキョウ</t>
    </rPh>
    <rPh sb="88" eb="90">
      <t>コウシン</t>
    </rPh>
    <rPh sb="90" eb="92">
      <t>ジキ</t>
    </rPh>
    <rPh sb="93" eb="95">
      <t>トウライ</t>
    </rPh>
    <rPh sb="97" eb="98">
      <t>サイ</t>
    </rPh>
    <rPh sb="99" eb="101">
      <t>シキン</t>
    </rPh>
    <rPh sb="101" eb="102">
      <t>メン</t>
    </rPh>
    <rPh sb="103" eb="105">
      <t>ジュンビ</t>
    </rPh>
    <rPh sb="113" eb="115">
      <t>カンロ</t>
    </rPh>
    <rPh sb="115" eb="117">
      <t>コウシン</t>
    </rPh>
    <rPh sb="117" eb="118">
      <t>リツ</t>
    </rPh>
    <rPh sb="119" eb="121">
      <t>ルイジ</t>
    </rPh>
    <rPh sb="121" eb="123">
      <t>ダンタイ</t>
    </rPh>
    <rPh sb="124" eb="126">
      <t>ヒカク</t>
    </rPh>
    <rPh sb="129" eb="130">
      <t>ヒク</t>
    </rPh>
    <rPh sb="142" eb="145">
      <t>ロウスイトウ</t>
    </rPh>
    <rPh sb="146" eb="148">
      <t>ゲンイン</t>
    </rPh>
    <rPh sb="149" eb="150">
      <t>カンガ</t>
    </rPh>
    <rPh sb="153" eb="154">
      <t>ケイ</t>
    </rPh>
    <rPh sb="163" eb="164">
      <t>オコナ</t>
    </rPh>
    <rPh sb="165" eb="167">
      <t>ヨテイ</t>
    </rPh>
    <phoneticPr fontId="4"/>
  </si>
  <si>
    <t>　施設利用率が低いため、需要の動向を確認し、施設更新時には統廃合及びダウンサイジングを検討していく必要がある。
　有収率の低下が今後も懸念されることから、適切な経営の観点からも収益に結びつけるために漏水等の調査を実施し有収率の向上を図るための対策を進めていく。</t>
    <rPh sb="1" eb="3">
      <t>シセツ</t>
    </rPh>
    <rPh sb="3" eb="5">
      <t>リヨウ</t>
    </rPh>
    <rPh sb="5" eb="6">
      <t>リツ</t>
    </rPh>
    <rPh sb="7" eb="8">
      <t>ヒク</t>
    </rPh>
    <rPh sb="12" eb="14">
      <t>ジュヨウ</t>
    </rPh>
    <rPh sb="15" eb="17">
      <t>ドウコウ</t>
    </rPh>
    <rPh sb="18" eb="20">
      <t>カクニン</t>
    </rPh>
    <rPh sb="22" eb="24">
      <t>シセツ</t>
    </rPh>
    <rPh sb="24" eb="26">
      <t>コウシン</t>
    </rPh>
    <rPh sb="26" eb="27">
      <t>ジ</t>
    </rPh>
    <rPh sb="29" eb="32">
      <t>トウハイゴウ</t>
    </rPh>
    <rPh sb="32" eb="33">
      <t>オヨ</t>
    </rPh>
    <rPh sb="43" eb="45">
      <t>ケントウ</t>
    </rPh>
    <rPh sb="49" eb="51">
      <t>ヒツヨウ</t>
    </rPh>
    <rPh sb="77" eb="79">
      <t>テキセツ</t>
    </rPh>
    <rPh sb="109" eb="110">
      <t>ユウ</t>
    </rPh>
    <rPh sb="110" eb="111">
      <t>オサ</t>
    </rPh>
    <rPh sb="111" eb="112">
      <t>リツ</t>
    </rPh>
    <rPh sb="113" eb="115">
      <t>コウジョウ</t>
    </rPh>
    <rPh sb="116" eb="117">
      <t>ハカ</t>
    </rPh>
    <rPh sb="121" eb="123">
      <t>タイサク</t>
    </rPh>
    <rPh sb="124" eb="12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</si>
</sst>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A2-4C96-85D7-5E7918857CDE}"/>
            </c:ext>
          </c:extLst>
        </c:ser>
        <c:dLbls>
          <c:showLegendKey val="0"/>
          <c:showVal val="0"/>
          <c:showCatName val="0"/>
          <c:showSerName val="0"/>
          <c:showPercent val="0"/>
          <c:showBubbleSize val="0"/>
        </c:dLbls>
        <c:gapWidth val="150"/>
        <c:axId val="56663496"/>
        <c:axId val="5666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10A2-4C96-85D7-5E7918857CDE}"/>
            </c:ext>
          </c:extLst>
        </c:ser>
        <c:dLbls>
          <c:showLegendKey val="0"/>
          <c:showVal val="0"/>
          <c:showCatName val="0"/>
          <c:showSerName val="0"/>
          <c:showPercent val="0"/>
          <c:showBubbleSize val="0"/>
        </c:dLbls>
        <c:marker val="1"/>
        <c:smooth val="0"/>
        <c:axId val="56663496"/>
        <c:axId val="56663888"/>
      </c:lineChart>
      <c:dateAx>
        <c:axId val="56663496"/>
        <c:scaling>
          <c:orientation val="minMax"/>
        </c:scaling>
        <c:delete val="1"/>
        <c:axPos val="b"/>
        <c:numFmt formatCode="ge" sourceLinked="1"/>
        <c:majorTickMark val="none"/>
        <c:minorTickMark val="none"/>
        <c:tickLblPos val="none"/>
        <c:crossAx val="56663888"/>
        <c:crosses val="autoZero"/>
        <c:auto val="1"/>
        <c:lblOffset val="100"/>
        <c:baseTimeUnit val="years"/>
      </c:dateAx>
      <c:valAx>
        <c:axId val="5666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22.32</c:v>
                </c:pt>
                <c:pt idx="1">
                  <c:v>22.04</c:v>
                </c:pt>
                <c:pt idx="2">
                  <c:v>23.24</c:v>
                </c:pt>
                <c:pt idx="3">
                  <c:v>24.19</c:v>
                </c:pt>
                <c:pt idx="4">
                  <c:v>23.76</c:v>
                </c:pt>
              </c:numCache>
            </c:numRef>
          </c:val>
          <c:extLst xmlns:c16r2="http://schemas.microsoft.com/office/drawing/2015/06/chart">
            <c:ext xmlns:c16="http://schemas.microsoft.com/office/drawing/2014/chart" uri="{C3380CC4-5D6E-409C-BE32-E72D297353CC}">
              <c16:uniqueId val="{00000000-623B-4B9B-AC42-BBC812357216}"/>
            </c:ext>
          </c:extLst>
        </c:ser>
        <c:dLbls>
          <c:showLegendKey val="0"/>
          <c:showVal val="0"/>
          <c:showCatName val="0"/>
          <c:showSerName val="0"/>
          <c:showPercent val="0"/>
          <c:showBubbleSize val="0"/>
        </c:dLbls>
        <c:gapWidth val="150"/>
        <c:axId val="495653408"/>
        <c:axId val="4956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623B-4B9B-AC42-BBC812357216}"/>
            </c:ext>
          </c:extLst>
        </c:ser>
        <c:dLbls>
          <c:showLegendKey val="0"/>
          <c:showVal val="0"/>
          <c:showCatName val="0"/>
          <c:showSerName val="0"/>
          <c:showPercent val="0"/>
          <c:showBubbleSize val="0"/>
        </c:dLbls>
        <c:marker val="1"/>
        <c:smooth val="0"/>
        <c:axId val="495653408"/>
        <c:axId val="495655368"/>
      </c:lineChart>
      <c:dateAx>
        <c:axId val="495653408"/>
        <c:scaling>
          <c:orientation val="minMax"/>
        </c:scaling>
        <c:delete val="1"/>
        <c:axPos val="b"/>
        <c:numFmt formatCode="ge" sourceLinked="1"/>
        <c:majorTickMark val="none"/>
        <c:minorTickMark val="none"/>
        <c:tickLblPos val="none"/>
        <c:crossAx val="495655368"/>
        <c:crosses val="autoZero"/>
        <c:auto val="1"/>
        <c:lblOffset val="100"/>
        <c:baseTimeUnit val="years"/>
      </c:dateAx>
      <c:valAx>
        <c:axId val="4956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77.03</c:v>
                </c:pt>
                <c:pt idx="1">
                  <c:v>76.16</c:v>
                </c:pt>
                <c:pt idx="2">
                  <c:v>71.37</c:v>
                </c:pt>
                <c:pt idx="3">
                  <c:v>71.709999999999994</c:v>
                </c:pt>
                <c:pt idx="4">
                  <c:v>71.98</c:v>
                </c:pt>
              </c:numCache>
            </c:numRef>
          </c:val>
          <c:extLst xmlns:c16r2="http://schemas.microsoft.com/office/drawing/2015/06/chart">
            <c:ext xmlns:c16="http://schemas.microsoft.com/office/drawing/2014/chart" uri="{C3380CC4-5D6E-409C-BE32-E72D297353CC}">
              <c16:uniqueId val="{00000000-CFCA-42AE-882F-066248D6293A}"/>
            </c:ext>
          </c:extLst>
        </c:ser>
        <c:dLbls>
          <c:showLegendKey val="0"/>
          <c:showVal val="0"/>
          <c:showCatName val="0"/>
          <c:showSerName val="0"/>
          <c:showPercent val="0"/>
          <c:showBubbleSize val="0"/>
        </c:dLbls>
        <c:gapWidth val="150"/>
        <c:axId val="495654584"/>
        <c:axId val="49564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CFCA-42AE-882F-066248D6293A}"/>
            </c:ext>
          </c:extLst>
        </c:ser>
        <c:dLbls>
          <c:showLegendKey val="0"/>
          <c:showVal val="0"/>
          <c:showCatName val="0"/>
          <c:showSerName val="0"/>
          <c:showPercent val="0"/>
          <c:showBubbleSize val="0"/>
        </c:dLbls>
        <c:marker val="1"/>
        <c:smooth val="0"/>
        <c:axId val="495654584"/>
        <c:axId val="495649488"/>
      </c:lineChart>
      <c:dateAx>
        <c:axId val="495654584"/>
        <c:scaling>
          <c:orientation val="minMax"/>
        </c:scaling>
        <c:delete val="1"/>
        <c:axPos val="b"/>
        <c:numFmt formatCode="ge" sourceLinked="1"/>
        <c:majorTickMark val="none"/>
        <c:minorTickMark val="none"/>
        <c:tickLblPos val="none"/>
        <c:crossAx val="495649488"/>
        <c:crosses val="autoZero"/>
        <c:auto val="1"/>
        <c:lblOffset val="100"/>
        <c:baseTimeUnit val="years"/>
      </c:dateAx>
      <c:valAx>
        <c:axId val="49564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97.22</c:v>
                </c:pt>
                <c:pt idx="1">
                  <c:v>107.64</c:v>
                </c:pt>
                <c:pt idx="2">
                  <c:v>109.66</c:v>
                </c:pt>
                <c:pt idx="3">
                  <c:v>113.59</c:v>
                </c:pt>
                <c:pt idx="4">
                  <c:v>106.4</c:v>
                </c:pt>
              </c:numCache>
            </c:numRef>
          </c:val>
          <c:extLst xmlns:c16r2="http://schemas.microsoft.com/office/drawing/2015/06/chart">
            <c:ext xmlns:c16="http://schemas.microsoft.com/office/drawing/2014/chart" uri="{C3380CC4-5D6E-409C-BE32-E72D297353CC}">
              <c16:uniqueId val="{00000000-B527-45A5-8815-2BD8578BD418}"/>
            </c:ext>
          </c:extLst>
        </c:ser>
        <c:dLbls>
          <c:showLegendKey val="0"/>
          <c:showVal val="0"/>
          <c:showCatName val="0"/>
          <c:showSerName val="0"/>
          <c:showPercent val="0"/>
          <c:showBubbleSize val="0"/>
        </c:dLbls>
        <c:gapWidth val="150"/>
        <c:axId val="494073888"/>
        <c:axId val="4940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B527-45A5-8815-2BD8578BD418}"/>
            </c:ext>
          </c:extLst>
        </c:ser>
        <c:dLbls>
          <c:showLegendKey val="0"/>
          <c:showVal val="0"/>
          <c:showCatName val="0"/>
          <c:showSerName val="0"/>
          <c:showPercent val="0"/>
          <c:showBubbleSize val="0"/>
        </c:dLbls>
        <c:marker val="1"/>
        <c:smooth val="0"/>
        <c:axId val="494073888"/>
        <c:axId val="494072712"/>
      </c:lineChart>
      <c:dateAx>
        <c:axId val="494073888"/>
        <c:scaling>
          <c:orientation val="minMax"/>
        </c:scaling>
        <c:delete val="1"/>
        <c:axPos val="b"/>
        <c:numFmt formatCode="ge" sourceLinked="1"/>
        <c:majorTickMark val="none"/>
        <c:minorTickMark val="none"/>
        <c:tickLblPos val="none"/>
        <c:crossAx val="494072712"/>
        <c:crosses val="autoZero"/>
        <c:auto val="1"/>
        <c:lblOffset val="100"/>
        <c:baseTimeUnit val="years"/>
      </c:dateAx>
      <c:valAx>
        <c:axId val="494072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0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38.04</c:v>
                </c:pt>
                <c:pt idx="1">
                  <c:v>38.729999999999997</c:v>
                </c:pt>
                <c:pt idx="2">
                  <c:v>39.020000000000003</c:v>
                </c:pt>
                <c:pt idx="3">
                  <c:v>39.35</c:v>
                </c:pt>
                <c:pt idx="4">
                  <c:v>39.619999999999997</c:v>
                </c:pt>
              </c:numCache>
            </c:numRef>
          </c:val>
          <c:extLst xmlns:c16r2="http://schemas.microsoft.com/office/drawing/2015/06/chart">
            <c:ext xmlns:c16="http://schemas.microsoft.com/office/drawing/2014/chart" uri="{C3380CC4-5D6E-409C-BE32-E72D297353CC}">
              <c16:uniqueId val="{00000000-2C20-487E-83EB-671948E269BC}"/>
            </c:ext>
          </c:extLst>
        </c:ser>
        <c:dLbls>
          <c:showLegendKey val="0"/>
          <c:showVal val="0"/>
          <c:showCatName val="0"/>
          <c:showSerName val="0"/>
          <c:showPercent val="0"/>
          <c:showBubbleSize val="0"/>
        </c:dLbls>
        <c:gapWidth val="150"/>
        <c:axId val="494077024"/>
        <c:axId val="49407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2C20-487E-83EB-671948E269BC}"/>
            </c:ext>
          </c:extLst>
        </c:ser>
        <c:dLbls>
          <c:showLegendKey val="0"/>
          <c:showVal val="0"/>
          <c:showCatName val="0"/>
          <c:showSerName val="0"/>
          <c:showPercent val="0"/>
          <c:showBubbleSize val="0"/>
        </c:dLbls>
        <c:marker val="1"/>
        <c:smooth val="0"/>
        <c:axId val="494077024"/>
        <c:axId val="494075848"/>
      </c:lineChart>
      <c:dateAx>
        <c:axId val="494077024"/>
        <c:scaling>
          <c:orientation val="minMax"/>
        </c:scaling>
        <c:delete val="1"/>
        <c:axPos val="b"/>
        <c:numFmt formatCode="ge" sourceLinked="1"/>
        <c:majorTickMark val="none"/>
        <c:minorTickMark val="none"/>
        <c:tickLblPos val="none"/>
        <c:crossAx val="494075848"/>
        <c:crosses val="autoZero"/>
        <c:auto val="1"/>
        <c:lblOffset val="100"/>
        <c:baseTimeUnit val="years"/>
      </c:dateAx>
      <c:valAx>
        <c:axId val="49407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D3-4347-B727-E607B9A59C06}"/>
            </c:ext>
          </c:extLst>
        </c:ser>
        <c:dLbls>
          <c:showLegendKey val="0"/>
          <c:showVal val="0"/>
          <c:showCatName val="0"/>
          <c:showSerName val="0"/>
          <c:showPercent val="0"/>
          <c:showBubbleSize val="0"/>
        </c:dLbls>
        <c:gapWidth val="150"/>
        <c:axId val="494075064"/>
        <c:axId val="4940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2AD3-4347-B727-E607B9A59C06}"/>
            </c:ext>
          </c:extLst>
        </c:ser>
        <c:dLbls>
          <c:showLegendKey val="0"/>
          <c:showVal val="0"/>
          <c:showCatName val="0"/>
          <c:showSerName val="0"/>
          <c:showPercent val="0"/>
          <c:showBubbleSize val="0"/>
        </c:dLbls>
        <c:marker val="1"/>
        <c:smooth val="0"/>
        <c:axId val="494075064"/>
        <c:axId val="494078200"/>
      </c:lineChart>
      <c:dateAx>
        <c:axId val="494075064"/>
        <c:scaling>
          <c:orientation val="minMax"/>
        </c:scaling>
        <c:delete val="1"/>
        <c:axPos val="b"/>
        <c:numFmt formatCode="ge" sourceLinked="1"/>
        <c:majorTickMark val="none"/>
        <c:minorTickMark val="none"/>
        <c:tickLblPos val="none"/>
        <c:crossAx val="494078200"/>
        <c:crosses val="autoZero"/>
        <c:auto val="1"/>
        <c:lblOffset val="100"/>
        <c:baseTimeUnit val="years"/>
      </c:dateAx>
      <c:valAx>
        <c:axId val="49407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7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B8-4065-A277-945ABA4946D5}"/>
            </c:ext>
          </c:extLst>
        </c:ser>
        <c:dLbls>
          <c:showLegendKey val="0"/>
          <c:showVal val="0"/>
          <c:showCatName val="0"/>
          <c:showSerName val="0"/>
          <c:showPercent val="0"/>
          <c:showBubbleSize val="0"/>
        </c:dLbls>
        <c:gapWidth val="150"/>
        <c:axId val="494071536"/>
        <c:axId val="49407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0CB8-4065-A277-945ABA4946D5}"/>
            </c:ext>
          </c:extLst>
        </c:ser>
        <c:dLbls>
          <c:showLegendKey val="0"/>
          <c:showVal val="0"/>
          <c:showCatName val="0"/>
          <c:showSerName val="0"/>
          <c:showPercent val="0"/>
          <c:showBubbleSize val="0"/>
        </c:dLbls>
        <c:marker val="1"/>
        <c:smooth val="0"/>
        <c:axId val="494071536"/>
        <c:axId val="494077416"/>
      </c:lineChart>
      <c:dateAx>
        <c:axId val="494071536"/>
        <c:scaling>
          <c:orientation val="minMax"/>
        </c:scaling>
        <c:delete val="1"/>
        <c:axPos val="b"/>
        <c:numFmt formatCode="ge" sourceLinked="1"/>
        <c:majorTickMark val="none"/>
        <c:minorTickMark val="none"/>
        <c:tickLblPos val="none"/>
        <c:crossAx val="494077416"/>
        <c:crosses val="autoZero"/>
        <c:auto val="1"/>
        <c:lblOffset val="100"/>
        <c:baseTimeUnit val="years"/>
      </c:dateAx>
      <c:valAx>
        <c:axId val="494077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07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357.56</c:v>
                </c:pt>
                <c:pt idx="1">
                  <c:v>257.33</c:v>
                </c:pt>
                <c:pt idx="2">
                  <c:v>265.97000000000003</c:v>
                </c:pt>
                <c:pt idx="3">
                  <c:v>273.39999999999998</c:v>
                </c:pt>
                <c:pt idx="4">
                  <c:v>201.2</c:v>
                </c:pt>
              </c:numCache>
            </c:numRef>
          </c:val>
          <c:extLst xmlns:c16r2="http://schemas.microsoft.com/office/drawing/2015/06/chart">
            <c:ext xmlns:c16="http://schemas.microsoft.com/office/drawing/2014/chart" uri="{C3380CC4-5D6E-409C-BE32-E72D297353CC}">
              <c16:uniqueId val="{00000000-E1F1-4E5C-8F24-FFEE955DB64E}"/>
            </c:ext>
          </c:extLst>
        </c:ser>
        <c:dLbls>
          <c:showLegendKey val="0"/>
          <c:showVal val="0"/>
          <c:showCatName val="0"/>
          <c:showSerName val="0"/>
          <c:showPercent val="0"/>
          <c:showBubbleSize val="0"/>
        </c:dLbls>
        <c:gapWidth val="150"/>
        <c:axId val="372077536"/>
        <c:axId val="37207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E1F1-4E5C-8F24-FFEE955DB64E}"/>
            </c:ext>
          </c:extLst>
        </c:ser>
        <c:dLbls>
          <c:showLegendKey val="0"/>
          <c:showVal val="0"/>
          <c:showCatName val="0"/>
          <c:showSerName val="0"/>
          <c:showPercent val="0"/>
          <c:showBubbleSize val="0"/>
        </c:dLbls>
        <c:marker val="1"/>
        <c:smooth val="0"/>
        <c:axId val="372077536"/>
        <c:axId val="372074792"/>
      </c:lineChart>
      <c:dateAx>
        <c:axId val="372077536"/>
        <c:scaling>
          <c:orientation val="minMax"/>
        </c:scaling>
        <c:delete val="1"/>
        <c:axPos val="b"/>
        <c:numFmt formatCode="ge" sourceLinked="1"/>
        <c:majorTickMark val="none"/>
        <c:minorTickMark val="none"/>
        <c:tickLblPos val="none"/>
        <c:crossAx val="372074792"/>
        <c:crosses val="autoZero"/>
        <c:auto val="1"/>
        <c:lblOffset val="100"/>
        <c:baseTimeUnit val="years"/>
      </c:dateAx>
      <c:valAx>
        <c:axId val="372074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0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430.98</c:v>
                </c:pt>
                <c:pt idx="1">
                  <c:v>406.06</c:v>
                </c:pt>
                <c:pt idx="2">
                  <c:v>377.39</c:v>
                </c:pt>
                <c:pt idx="3">
                  <c:v>328.15</c:v>
                </c:pt>
                <c:pt idx="4">
                  <c:v>295.43</c:v>
                </c:pt>
              </c:numCache>
            </c:numRef>
          </c:val>
          <c:extLst xmlns:c16r2="http://schemas.microsoft.com/office/drawing/2015/06/chart">
            <c:ext xmlns:c16="http://schemas.microsoft.com/office/drawing/2014/chart" uri="{C3380CC4-5D6E-409C-BE32-E72D297353CC}">
              <c16:uniqueId val="{00000000-451B-48FA-8258-5212207D89AE}"/>
            </c:ext>
          </c:extLst>
        </c:ser>
        <c:dLbls>
          <c:showLegendKey val="0"/>
          <c:showVal val="0"/>
          <c:showCatName val="0"/>
          <c:showSerName val="0"/>
          <c:showPercent val="0"/>
          <c:showBubbleSize val="0"/>
        </c:dLbls>
        <c:gapWidth val="150"/>
        <c:axId val="372076752"/>
        <c:axId val="37207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451B-48FA-8258-5212207D89AE}"/>
            </c:ext>
          </c:extLst>
        </c:ser>
        <c:dLbls>
          <c:showLegendKey val="0"/>
          <c:showVal val="0"/>
          <c:showCatName val="0"/>
          <c:showSerName val="0"/>
          <c:showPercent val="0"/>
          <c:showBubbleSize val="0"/>
        </c:dLbls>
        <c:marker val="1"/>
        <c:smooth val="0"/>
        <c:axId val="372076752"/>
        <c:axId val="372074008"/>
      </c:lineChart>
      <c:dateAx>
        <c:axId val="372076752"/>
        <c:scaling>
          <c:orientation val="minMax"/>
        </c:scaling>
        <c:delete val="1"/>
        <c:axPos val="b"/>
        <c:numFmt formatCode="ge" sourceLinked="1"/>
        <c:majorTickMark val="none"/>
        <c:minorTickMark val="none"/>
        <c:tickLblPos val="none"/>
        <c:crossAx val="372074008"/>
        <c:crosses val="autoZero"/>
        <c:auto val="1"/>
        <c:lblOffset val="100"/>
        <c:baseTimeUnit val="years"/>
      </c:dateAx>
      <c:valAx>
        <c:axId val="37207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0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92.34</c:v>
                </c:pt>
                <c:pt idx="1">
                  <c:v>106.21</c:v>
                </c:pt>
                <c:pt idx="2">
                  <c:v>109.01</c:v>
                </c:pt>
                <c:pt idx="3">
                  <c:v>114.17</c:v>
                </c:pt>
                <c:pt idx="4">
                  <c:v>105.26</c:v>
                </c:pt>
              </c:numCache>
            </c:numRef>
          </c:val>
          <c:extLst xmlns:c16r2="http://schemas.microsoft.com/office/drawing/2015/06/chart">
            <c:ext xmlns:c16="http://schemas.microsoft.com/office/drawing/2014/chart" uri="{C3380CC4-5D6E-409C-BE32-E72D297353CC}">
              <c16:uniqueId val="{00000000-00CF-4C2B-A565-38A9546BC353}"/>
            </c:ext>
          </c:extLst>
        </c:ser>
        <c:dLbls>
          <c:showLegendKey val="0"/>
          <c:showVal val="0"/>
          <c:showCatName val="0"/>
          <c:showSerName val="0"/>
          <c:showPercent val="0"/>
          <c:showBubbleSize val="0"/>
        </c:dLbls>
        <c:gapWidth val="150"/>
        <c:axId val="372075968"/>
        <c:axId val="37207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00CF-4C2B-A565-38A9546BC353}"/>
            </c:ext>
          </c:extLst>
        </c:ser>
        <c:dLbls>
          <c:showLegendKey val="0"/>
          <c:showVal val="0"/>
          <c:showCatName val="0"/>
          <c:showSerName val="0"/>
          <c:showPercent val="0"/>
          <c:showBubbleSize val="0"/>
        </c:dLbls>
        <c:marker val="1"/>
        <c:smooth val="0"/>
        <c:axId val="372075968"/>
        <c:axId val="372073224"/>
      </c:lineChart>
      <c:dateAx>
        <c:axId val="372075968"/>
        <c:scaling>
          <c:orientation val="minMax"/>
        </c:scaling>
        <c:delete val="1"/>
        <c:axPos val="b"/>
        <c:numFmt formatCode="ge" sourceLinked="1"/>
        <c:majorTickMark val="none"/>
        <c:minorTickMark val="none"/>
        <c:tickLblPos val="none"/>
        <c:crossAx val="372073224"/>
        <c:crosses val="autoZero"/>
        <c:auto val="1"/>
        <c:lblOffset val="100"/>
        <c:baseTimeUnit val="years"/>
      </c:dateAx>
      <c:valAx>
        <c:axId val="3720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170.88</c:v>
                </c:pt>
                <c:pt idx="1">
                  <c:v>149.08000000000001</c:v>
                </c:pt>
                <c:pt idx="2">
                  <c:v>145.54</c:v>
                </c:pt>
                <c:pt idx="3">
                  <c:v>138.66999999999999</c:v>
                </c:pt>
                <c:pt idx="4">
                  <c:v>151.74</c:v>
                </c:pt>
              </c:numCache>
            </c:numRef>
          </c:val>
          <c:extLst xmlns:c16r2="http://schemas.microsoft.com/office/drawing/2015/06/chart">
            <c:ext xmlns:c16="http://schemas.microsoft.com/office/drawing/2014/chart" uri="{C3380CC4-5D6E-409C-BE32-E72D297353CC}">
              <c16:uniqueId val="{00000000-A62A-47DA-ADCE-64DB117361C3}"/>
            </c:ext>
          </c:extLst>
        </c:ser>
        <c:dLbls>
          <c:showLegendKey val="0"/>
          <c:showVal val="0"/>
          <c:showCatName val="0"/>
          <c:showSerName val="0"/>
          <c:showPercent val="0"/>
          <c:showBubbleSize val="0"/>
        </c:dLbls>
        <c:gapWidth val="150"/>
        <c:axId val="372078712"/>
        <c:axId val="4956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A62A-47DA-ADCE-64DB117361C3}"/>
            </c:ext>
          </c:extLst>
        </c:ser>
        <c:dLbls>
          <c:showLegendKey val="0"/>
          <c:showVal val="0"/>
          <c:showCatName val="0"/>
          <c:showSerName val="0"/>
          <c:showPercent val="0"/>
          <c:showBubbleSize val="0"/>
        </c:dLbls>
        <c:marker val="1"/>
        <c:smooth val="0"/>
        <c:axId val="372078712"/>
        <c:axId val="495651840"/>
      </c:lineChart>
      <c:dateAx>
        <c:axId val="372078712"/>
        <c:scaling>
          <c:orientation val="minMax"/>
        </c:scaling>
        <c:delete val="1"/>
        <c:axPos val="b"/>
        <c:numFmt formatCode="ge" sourceLinked="1"/>
        <c:majorTickMark val="none"/>
        <c:minorTickMark val="none"/>
        <c:tickLblPos val="none"/>
        <c:crossAx val="495651840"/>
        <c:crosses val="autoZero"/>
        <c:auto val="1"/>
        <c:lblOffset val="100"/>
        <c:baseTimeUnit val="years"/>
      </c:dateAx>
      <c:valAx>
        <c:axId val="495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58" zoomScaleNormal="100" workbookViewId="0">
      <selection activeCell="BM91" sqref="BM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六ケ所村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自治体職員</v>
      </c>
      <c r="AE8" s="59"/>
      <c r="AF8" s="59"/>
      <c r="AG8" s="59"/>
      <c r="AH8" s="59"/>
      <c r="AI8" s="59"/>
      <c r="AJ8" s="59"/>
      <c r="AK8" s="4"/>
      <c r="AL8" s="60">
        <f>データ!$R$6</f>
        <v>10391</v>
      </c>
      <c r="AM8" s="60"/>
      <c r="AN8" s="60"/>
      <c r="AO8" s="60"/>
      <c r="AP8" s="60"/>
      <c r="AQ8" s="60"/>
      <c r="AR8" s="60"/>
      <c r="AS8" s="60"/>
      <c r="AT8" s="51">
        <f>データ!$S$6</f>
        <v>252.68</v>
      </c>
      <c r="AU8" s="52"/>
      <c r="AV8" s="52"/>
      <c r="AW8" s="52"/>
      <c r="AX8" s="52"/>
      <c r="AY8" s="52"/>
      <c r="AZ8" s="52"/>
      <c r="BA8" s="52"/>
      <c r="BB8" s="53">
        <f>データ!$T$6</f>
        <v>41.12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86.25</v>
      </c>
      <c r="J10" s="52"/>
      <c r="K10" s="52"/>
      <c r="L10" s="52"/>
      <c r="M10" s="52"/>
      <c r="N10" s="52"/>
      <c r="O10" s="63"/>
      <c r="P10" s="53">
        <f>データ!$P$6</f>
        <v>100.69</v>
      </c>
      <c r="Q10" s="53"/>
      <c r="R10" s="53"/>
      <c r="S10" s="53"/>
      <c r="T10" s="53"/>
      <c r="U10" s="53"/>
      <c r="V10" s="53"/>
      <c r="W10" s="60">
        <f>データ!$Q$6</f>
        <v>3013</v>
      </c>
      <c r="X10" s="60"/>
      <c r="Y10" s="60"/>
      <c r="Z10" s="60"/>
      <c r="AA10" s="60"/>
      <c r="AB10" s="60"/>
      <c r="AC10" s="60"/>
      <c r="AD10" s="2"/>
      <c r="AE10" s="2"/>
      <c r="AF10" s="2"/>
      <c r="AG10" s="2"/>
      <c r="AH10" s="4"/>
      <c r="AI10" s="4"/>
      <c r="AJ10" s="4"/>
      <c r="AK10" s="4"/>
      <c r="AL10" s="60">
        <f>データ!$U$6</f>
        <v>10436</v>
      </c>
      <c r="AM10" s="60"/>
      <c r="AN10" s="60"/>
      <c r="AO10" s="60"/>
      <c r="AP10" s="60"/>
      <c r="AQ10" s="60"/>
      <c r="AR10" s="60"/>
      <c r="AS10" s="60"/>
      <c r="AT10" s="51">
        <f>データ!$V$6</f>
        <v>119.83</v>
      </c>
      <c r="AU10" s="52"/>
      <c r="AV10" s="52"/>
      <c r="AW10" s="52"/>
      <c r="AX10" s="52"/>
      <c r="AY10" s="52"/>
      <c r="AZ10" s="52"/>
      <c r="BA10" s="52"/>
      <c r="BB10" s="53">
        <f>データ!$W$6</f>
        <v>87.09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3D7qXxyhirkDML6vk2lnqW/Aq7mTcG6ialJg6Fq2dZuR0+1MHTpH51olc7aRzCrnARxsCRDbjjILmDDF9nVAw==" saltValue="XeGUqm+G0EjcbDJqoT52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24112</v>
      </c>
      <c r="D6" s="34">
        <f t="shared" si="3"/>
        <v>46</v>
      </c>
      <c r="E6" s="34">
        <f t="shared" si="3"/>
        <v>1</v>
      </c>
      <c r="F6" s="34">
        <f t="shared" si="3"/>
        <v>0</v>
      </c>
      <c r="G6" s="34">
        <f t="shared" si="3"/>
        <v>1</v>
      </c>
      <c r="H6" s="34" t="str">
        <f t="shared" si="3"/>
        <v>青森県　六ケ所村</v>
      </c>
      <c r="I6" s="34" t="str">
        <f t="shared" si="3"/>
        <v>法適用</v>
      </c>
      <c r="J6" s="34" t="str">
        <f t="shared" si="3"/>
        <v>水道事業</v>
      </c>
      <c r="K6" s="34" t="str">
        <f t="shared" si="3"/>
        <v>末端給水事業</v>
      </c>
      <c r="L6" s="34" t="str">
        <f t="shared" si="3"/>
        <v>A7</v>
      </c>
      <c r="M6" s="34" t="str">
        <f t="shared" si="3"/>
        <v>自治体職員</v>
      </c>
      <c r="N6" s="35" t="str">
        <f t="shared" si="3"/>
        <v>-</v>
      </c>
      <c r="O6" s="35">
        <f t="shared" si="3"/>
        <v>86.25</v>
      </c>
      <c r="P6" s="35">
        <f t="shared" si="3"/>
        <v>100.69</v>
      </c>
      <c r="Q6" s="35">
        <f t="shared" si="3"/>
        <v>3013</v>
      </c>
      <c r="R6" s="35">
        <f t="shared" si="3"/>
        <v>10391</v>
      </c>
      <c r="S6" s="35">
        <f t="shared" si="3"/>
        <v>252.68</v>
      </c>
      <c r="T6" s="35">
        <f t="shared" si="3"/>
        <v>41.12</v>
      </c>
      <c r="U6" s="35">
        <f t="shared" si="3"/>
        <v>10436</v>
      </c>
      <c r="V6" s="35">
        <f t="shared" si="3"/>
        <v>119.83</v>
      </c>
      <c r="W6" s="35">
        <f t="shared" si="3"/>
        <v>87.09</v>
      </c>
      <c r="X6" s="36">
        <f>IF(X7="",NA(),X7)</f>
        <v>97.22</v>
      </c>
      <c r="Y6" s="36">
        <f t="shared" ref="Y6:AG6" si="4">IF(Y7="",NA(),Y7)</f>
        <v>107.64</v>
      </c>
      <c r="Z6" s="36">
        <f t="shared" si="4"/>
        <v>109.66</v>
      </c>
      <c r="AA6" s="36">
        <f t="shared" si="4"/>
        <v>113.59</v>
      </c>
      <c r="AB6" s="36">
        <f t="shared" si="4"/>
        <v>106.4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357.56</v>
      </c>
      <c r="AU6" s="36">
        <f t="shared" ref="AU6:BC6" si="6">IF(AU7="",NA(),AU7)</f>
        <v>257.33</v>
      </c>
      <c r="AV6" s="36">
        <f t="shared" si="6"/>
        <v>265.97000000000003</v>
      </c>
      <c r="AW6" s="36">
        <f t="shared" si="6"/>
        <v>273.39999999999998</v>
      </c>
      <c r="AX6" s="36">
        <f t="shared" si="6"/>
        <v>201.2</v>
      </c>
      <c r="AY6" s="36">
        <f t="shared" si="6"/>
        <v>406.37</v>
      </c>
      <c r="AZ6" s="36">
        <f t="shared" si="6"/>
        <v>398.29</v>
      </c>
      <c r="BA6" s="36">
        <f t="shared" si="6"/>
        <v>388.67</v>
      </c>
      <c r="BB6" s="36">
        <f t="shared" si="6"/>
        <v>355.27</v>
      </c>
      <c r="BC6" s="36">
        <f t="shared" si="6"/>
        <v>359.7</v>
      </c>
      <c r="BD6" s="35" t="str">
        <f>IF(BD7="","",IF(BD7="-","【-】","【"&amp;SUBSTITUTE(TEXT(BD7,"#,##0.00"),"-","△")&amp;"】"))</f>
        <v>【261.93】</v>
      </c>
      <c r="BE6" s="36">
        <f>IF(BE7="",NA(),BE7)</f>
        <v>430.98</v>
      </c>
      <c r="BF6" s="36">
        <f t="shared" ref="BF6:BN6" si="7">IF(BF7="",NA(),BF7)</f>
        <v>406.06</v>
      </c>
      <c r="BG6" s="36">
        <f t="shared" si="7"/>
        <v>377.39</v>
      </c>
      <c r="BH6" s="36">
        <f t="shared" si="7"/>
        <v>328.15</v>
      </c>
      <c r="BI6" s="36">
        <f t="shared" si="7"/>
        <v>295.43</v>
      </c>
      <c r="BJ6" s="36">
        <f t="shared" si="7"/>
        <v>442.54</v>
      </c>
      <c r="BK6" s="36">
        <f t="shared" si="7"/>
        <v>431</v>
      </c>
      <c r="BL6" s="36">
        <f t="shared" si="7"/>
        <v>422.5</v>
      </c>
      <c r="BM6" s="36">
        <f t="shared" si="7"/>
        <v>458.27</v>
      </c>
      <c r="BN6" s="36">
        <f t="shared" si="7"/>
        <v>447.01</v>
      </c>
      <c r="BO6" s="35" t="str">
        <f>IF(BO7="","",IF(BO7="-","【-】","【"&amp;SUBSTITUTE(TEXT(BO7,"#,##0.00"),"-","△")&amp;"】"))</f>
        <v>【270.46】</v>
      </c>
      <c r="BP6" s="36">
        <f>IF(BP7="",NA(),BP7)</f>
        <v>92.34</v>
      </c>
      <c r="BQ6" s="36">
        <f t="shared" ref="BQ6:BY6" si="8">IF(BQ7="",NA(),BQ7)</f>
        <v>106.21</v>
      </c>
      <c r="BR6" s="36">
        <f t="shared" si="8"/>
        <v>109.01</v>
      </c>
      <c r="BS6" s="36">
        <f t="shared" si="8"/>
        <v>114.17</v>
      </c>
      <c r="BT6" s="36">
        <f t="shared" si="8"/>
        <v>105.26</v>
      </c>
      <c r="BU6" s="36">
        <f t="shared" si="8"/>
        <v>98.6</v>
      </c>
      <c r="BV6" s="36">
        <f t="shared" si="8"/>
        <v>100.82</v>
      </c>
      <c r="BW6" s="36">
        <f t="shared" si="8"/>
        <v>101.64</v>
      </c>
      <c r="BX6" s="36">
        <f t="shared" si="8"/>
        <v>96.77</v>
      </c>
      <c r="BY6" s="36">
        <f t="shared" si="8"/>
        <v>95.81</v>
      </c>
      <c r="BZ6" s="35" t="str">
        <f>IF(BZ7="","",IF(BZ7="-","【-】","【"&amp;SUBSTITUTE(TEXT(BZ7,"#,##0.00"),"-","△")&amp;"】"))</f>
        <v>【103.91】</v>
      </c>
      <c r="CA6" s="36">
        <f>IF(CA7="",NA(),CA7)</f>
        <v>170.88</v>
      </c>
      <c r="CB6" s="36">
        <f t="shared" ref="CB6:CJ6" si="9">IF(CB7="",NA(),CB7)</f>
        <v>149.08000000000001</v>
      </c>
      <c r="CC6" s="36">
        <f t="shared" si="9"/>
        <v>145.54</v>
      </c>
      <c r="CD6" s="36">
        <f t="shared" si="9"/>
        <v>138.66999999999999</v>
      </c>
      <c r="CE6" s="36">
        <f t="shared" si="9"/>
        <v>151.74</v>
      </c>
      <c r="CF6" s="36">
        <f t="shared" si="9"/>
        <v>181.67</v>
      </c>
      <c r="CG6" s="36">
        <f t="shared" si="9"/>
        <v>179.55</v>
      </c>
      <c r="CH6" s="36">
        <f t="shared" si="9"/>
        <v>179.16</v>
      </c>
      <c r="CI6" s="36">
        <f t="shared" si="9"/>
        <v>187.18</v>
      </c>
      <c r="CJ6" s="36">
        <f t="shared" si="9"/>
        <v>189.58</v>
      </c>
      <c r="CK6" s="35" t="str">
        <f>IF(CK7="","",IF(CK7="-","【-】","【"&amp;SUBSTITUTE(TEXT(CK7,"#,##0.00"),"-","△")&amp;"】"))</f>
        <v>【167.11】</v>
      </c>
      <c r="CL6" s="36">
        <f>IF(CL7="",NA(),CL7)</f>
        <v>22.32</v>
      </c>
      <c r="CM6" s="36">
        <f t="shared" ref="CM6:CU6" si="10">IF(CM7="",NA(),CM7)</f>
        <v>22.04</v>
      </c>
      <c r="CN6" s="36">
        <f t="shared" si="10"/>
        <v>23.24</v>
      </c>
      <c r="CO6" s="36">
        <f t="shared" si="10"/>
        <v>24.19</v>
      </c>
      <c r="CP6" s="36">
        <f t="shared" si="10"/>
        <v>23.76</v>
      </c>
      <c r="CQ6" s="36">
        <f t="shared" si="10"/>
        <v>53.61</v>
      </c>
      <c r="CR6" s="36">
        <f t="shared" si="10"/>
        <v>53.52</v>
      </c>
      <c r="CS6" s="36">
        <f t="shared" si="10"/>
        <v>54.24</v>
      </c>
      <c r="CT6" s="36">
        <f t="shared" si="10"/>
        <v>55.88</v>
      </c>
      <c r="CU6" s="36">
        <f t="shared" si="10"/>
        <v>55.22</v>
      </c>
      <c r="CV6" s="35" t="str">
        <f>IF(CV7="","",IF(CV7="-","【-】","【"&amp;SUBSTITUTE(TEXT(CV7,"#,##0.00"),"-","△")&amp;"】"))</f>
        <v>【60.27】</v>
      </c>
      <c r="CW6" s="36">
        <f>IF(CW7="",NA(),CW7)</f>
        <v>77.03</v>
      </c>
      <c r="CX6" s="36">
        <f t="shared" ref="CX6:DF6" si="11">IF(CX7="",NA(),CX7)</f>
        <v>76.16</v>
      </c>
      <c r="CY6" s="36">
        <f t="shared" si="11"/>
        <v>71.37</v>
      </c>
      <c r="CZ6" s="36">
        <f t="shared" si="11"/>
        <v>71.709999999999994</v>
      </c>
      <c r="DA6" s="36">
        <f t="shared" si="11"/>
        <v>71.98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38.04</v>
      </c>
      <c r="DI6" s="36">
        <f t="shared" ref="DI6:DQ6" si="12">IF(DI7="",NA(),DI7)</f>
        <v>38.729999999999997</v>
      </c>
      <c r="DJ6" s="36">
        <f t="shared" si="12"/>
        <v>39.020000000000003</v>
      </c>
      <c r="DK6" s="36">
        <f t="shared" si="12"/>
        <v>39.35</v>
      </c>
      <c r="DL6" s="36">
        <f t="shared" si="12"/>
        <v>39.619999999999997</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24112</v>
      </c>
      <c r="D7" s="38">
        <v>46</v>
      </c>
      <c r="E7" s="38">
        <v>1</v>
      </c>
      <c r="F7" s="38">
        <v>0</v>
      </c>
      <c r="G7" s="38">
        <v>1</v>
      </c>
      <c r="H7" s="38" t="s">
        <v>93</v>
      </c>
      <c r="I7" s="38" t="s">
        <v>94</v>
      </c>
      <c r="J7" s="38" t="s">
        <v>95</v>
      </c>
      <c r="K7" s="38" t="s">
        <v>96</v>
      </c>
      <c r="L7" s="38" t="s">
        <v>97</v>
      </c>
      <c r="M7" s="38" t="s">
        <v>98</v>
      </c>
      <c r="N7" s="39" t="s">
        <v>99</v>
      </c>
      <c r="O7" s="39">
        <v>86.25</v>
      </c>
      <c r="P7" s="39">
        <v>100.69</v>
      </c>
      <c r="Q7" s="39">
        <v>3013</v>
      </c>
      <c r="R7" s="39">
        <v>10391</v>
      </c>
      <c r="S7" s="39">
        <v>252.68</v>
      </c>
      <c r="T7" s="39">
        <v>41.12</v>
      </c>
      <c r="U7" s="39">
        <v>10436</v>
      </c>
      <c r="V7" s="39">
        <v>119.83</v>
      </c>
      <c r="W7" s="39">
        <v>87.09</v>
      </c>
      <c r="X7" s="39">
        <v>97.22</v>
      </c>
      <c r="Y7" s="39">
        <v>107.64</v>
      </c>
      <c r="Z7" s="39">
        <v>109.66</v>
      </c>
      <c r="AA7" s="39">
        <v>113.59</v>
      </c>
      <c r="AB7" s="39">
        <v>106.4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357.56</v>
      </c>
      <c r="AU7" s="39">
        <v>257.33</v>
      </c>
      <c r="AV7" s="39">
        <v>265.97000000000003</v>
      </c>
      <c r="AW7" s="39">
        <v>273.39999999999998</v>
      </c>
      <c r="AX7" s="39">
        <v>201.2</v>
      </c>
      <c r="AY7" s="39">
        <v>406.37</v>
      </c>
      <c r="AZ7" s="39">
        <v>398.29</v>
      </c>
      <c r="BA7" s="39">
        <v>388.67</v>
      </c>
      <c r="BB7" s="39">
        <v>355.27</v>
      </c>
      <c r="BC7" s="39">
        <v>359.7</v>
      </c>
      <c r="BD7" s="39">
        <v>261.93</v>
      </c>
      <c r="BE7" s="39">
        <v>430.98</v>
      </c>
      <c r="BF7" s="39">
        <v>406.06</v>
      </c>
      <c r="BG7" s="39">
        <v>377.39</v>
      </c>
      <c r="BH7" s="39">
        <v>328.15</v>
      </c>
      <c r="BI7" s="39">
        <v>295.43</v>
      </c>
      <c r="BJ7" s="39">
        <v>442.54</v>
      </c>
      <c r="BK7" s="39">
        <v>431</v>
      </c>
      <c r="BL7" s="39">
        <v>422.5</v>
      </c>
      <c r="BM7" s="39">
        <v>458.27</v>
      </c>
      <c r="BN7" s="39">
        <v>447.01</v>
      </c>
      <c r="BO7" s="39">
        <v>270.45999999999998</v>
      </c>
      <c r="BP7" s="39">
        <v>92.34</v>
      </c>
      <c r="BQ7" s="39">
        <v>106.21</v>
      </c>
      <c r="BR7" s="39">
        <v>109.01</v>
      </c>
      <c r="BS7" s="39">
        <v>114.17</v>
      </c>
      <c r="BT7" s="39">
        <v>105.26</v>
      </c>
      <c r="BU7" s="39">
        <v>98.6</v>
      </c>
      <c r="BV7" s="39">
        <v>100.82</v>
      </c>
      <c r="BW7" s="39">
        <v>101.64</v>
      </c>
      <c r="BX7" s="39">
        <v>96.77</v>
      </c>
      <c r="BY7" s="39">
        <v>95.81</v>
      </c>
      <c r="BZ7" s="39">
        <v>103.91</v>
      </c>
      <c r="CA7" s="39">
        <v>170.88</v>
      </c>
      <c r="CB7" s="39">
        <v>149.08000000000001</v>
      </c>
      <c r="CC7" s="39">
        <v>145.54</v>
      </c>
      <c r="CD7" s="39">
        <v>138.66999999999999</v>
      </c>
      <c r="CE7" s="39">
        <v>151.74</v>
      </c>
      <c r="CF7" s="39">
        <v>181.67</v>
      </c>
      <c r="CG7" s="39">
        <v>179.55</v>
      </c>
      <c r="CH7" s="39">
        <v>179.16</v>
      </c>
      <c r="CI7" s="39">
        <v>187.18</v>
      </c>
      <c r="CJ7" s="39">
        <v>189.58</v>
      </c>
      <c r="CK7" s="39">
        <v>167.11</v>
      </c>
      <c r="CL7" s="39">
        <v>22.32</v>
      </c>
      <c r="CM7" s="39">
        <v>22.04</v>
      </c>
      <c r="CN7" s="39">
        <v>23.24</v>
      </c>
      <c r="CO7" s="39">
        <v>24.19</v>
      </c>
      <c r="CP7" s="39">
        <v>23.76</v>
      </c>
      <c r="CQ7" s="39">
        <v>53.61</v>
      </c>
      <c r="CR7" s="39">
        <v>53.52</v>
      </c>
      <c r="CS7" s="39">
        <v>54.24</v>
      </c>
      <c r="CT7" s="39">
        <v>55.88</v>
      </c>
      <c r="CU7" s="39">
        <v>55.22</v>
      </c>
      <c r="CV7" s="39">
        <v>60.27</v>
      </c>
      <c r="CW7" s="39">
        <v>77.03</v>
      </c>
      <c r="CX7" s="39">
        <v>76.16</v>
      </c>
      <c r="CY7" s="39">
        <v>71.37</v>
      </c>
      <c r="CZ7" s="39">
        <v>71.709999999999994</v>
      </c>
      <c r="DA7" s="39">
        <v>71.98</v>
      </c>
      <c r="DB7" s="39">
        <v>81.31</v>
      </c>
      <c r="DC7" s="39">
        <v>81.459999999999994</v>
      </c>
      <c r="DD7" s="39">
        <v>81.680000000000007</v>
      </c>
      <c r="DE7" s="39">
        <v>80.989999999999995</v>
      </c>
      <c r="DF7" s="39">
        <v>80.930000000000007</v>
      </c>
      <c r="DG7" s="39">
        <v>89.92</v>
      </c>
      <c r="DH7" s="39">
        <v>38.04</v>
      </c>
      <c r="DI7" s="39">
        <v>38.729999999999997</v>
      </c>
      <c r="DJ7" s="39">
        <v>39.020000000000003</v>
      </c>
      <c r="DK7" s="39">
        <v>39.35</v>
      </c>
      <c r="DL7" s="39">
        <v>39.619999999999997</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2019-12-05T04:08:37Z</dcterms:created>
  <dcterms:modified xsi:type="dcterms:W3CDTF">2020-01-29T02:44:42Z</dcterms:modified>
  <cp:category/>
</cp:coreProperties>
</file>