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vld76\病院再編\30年度事業関係\◆病院運営課\27公営企業\180925_経営比較分析表\04→県\"/>
    </mc:Choice>
  </mc:AlternateContent>
  <workbookProtection workbookPassword="B319" lockStructure="1"/>
  <bookViews>
    <workbookView xWindow="480" yWindow="75" windowWidth="18180" windowHeight="11700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HM80" i="4" s="1"/>
  <c r="EK7" i="5"/>
  <c r="EJ7" i="5"/>
  <c r="GA80" i="4" s="1"/>
  <c r="EI7" i="5"/>
  <c r="EH7" i="5"/>
  <c r="EO80" i="4" s="1"/>
  <c r="EG7" i="5"/>
  <c r="EF7" i="5"/>
  <c r="GT79" i="4" s="1"/>
  <c r="EE7" i="5"/>
  <c r="ED7" i="5"/>
  <c r="FH79" i="4" s="1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LY55" i="4" s="1"/>
  <c r="DI7" i="5"/>
  <c r="DH7" i="5"/>
  <c r="KU55" i="4" s="1"/>
  <c r="DG7" i="5"/>
  <c r="DE7" i="5"/>
  <c r="IZ56" i="4" s="1"/>
  <c r="DD7" i="5"/>
  <c r="DC7" i="5"/>
  <c r="HV56" i="4" s="1"/>
  <c r="DB7" i="5"/>
  <c r="DA7" i="5"/>
  <c r="GR56" i="4" s="1"/>
  <c r="CZ7" i="5"/>
  <c r="CY7" i="5"/>
  <c r="CX7" i="5"/>
  <c r="CW7" i="5"/>
  <c r="CV7" i="5"/>
  <c r="CT7" i="5"/>
  <c r="CS7" i="5"/>
  <c r="CR7" i="5"/>
  <c r="CQ7" i="5"/>
  <c r="CP7" i="5"/>
  <c r="CO7" i="5"/>
  <c r="CN7" i="5"/>
  <c r="EW55" i="4" s="1"/>
  <c r="CM7" i="5"/>
  <c r="CL7" i="5"/>
  <c r="DS55" i="4" s="1"/>
  <c r="CK7" i="5"/>
  <c r="CI7" i="5"/>
  <c r="BX56" i="4" s="1"/>
  <c r="CH7" i="5"/>
  <c r="CG7" i="5"/>
  <c r="AT56" i="4" s="1"/>
  <c r="CF7" i="5"/>
  <c r="CE7" i="5"/>
  <c r="P56" i="4" s="1"/>
  <c r="CD7" i="5"/>
  <c r="CC7" i="5"/>
  <c r="CB7" i="5"/>
  <c r="CA7" i="5"/>
  <c r="BZ7" i="5"/>
  <c r="BX7" i="5"/>
  <c r="BW7" i="5"/>
  <c r="BV7" i="5"/>
  <c r="BU7" i="5"/>
  <c r="BT7" i="5"/>
  <c r="BS7" i="5"/>
  <c r="BR7" i="5"/>
  <c r="LY33" i="4" s="1"/>
  <c r="BQ7" i="5"/>
  <c r="BP7" i="5"/>
  <c r="KU33" i="4" s="1"/>
  <c r="BO7" i="5"/>
  <c r="BM7" i="5"/>
  <c r="IZ34" i="4" s="1"/>
  <c r="BL7" i="5"/>
  <c r="BK7" i="5"/>
  <c r="HV34" i="4" s="1"/>
  <c r="BJ7" i="5"/>
  <c r="BI7" i="5"/>
  <c r="GR34" i="4" s="1"/>
  <c r="BH7" i="5"/>
  <c r="BG7" i="5"/>
  <c r="BF7" i="5"/>
  <c r="BE7" i="5"/>
  <c r="BD7" i="5"/>
  <c r="BB7" i="5"/>
  <c r="BA7" i="5"/>
  <c r="AZ7" i="5"/>
  <c r="AY7" i="5"/>
  <c r="AX7" i="5"/>
  <c r="AW7" i="5"/>
  <c r="AV7" i="5"/>
  <c r="EW33" i="4" s="1"/>
  <c r="AU7" i="5"/>
  <c r="AT7" i="5"/>
  <c r="DS33" i="4" s="1"/>
  <c r="AS7" i="5"/>
  <c r="AQ7" i="5"/>
  <c r="BX34" i="4" s="1"/>
  <c r="AP7" i="5"/>
  <c r="AO7" i="5"/>
  <c r="AT34" i="4" s="1"/>
  <c r="AN7" i="5"/>
  <c r="AM7" i="5"/>
  <c r="P34" i="4" s="1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J90" i="4" s="1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F90" i="4" s="1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LP10" i="4" s="1"/>
  <c r="AC6" i="5"/>
  <c r="AB6" i="5"/>
  <c r="ID10" i="4" s="1"/>
  <c r="AA6" i="5"/>
  <c r="Z6" i="5"/>
  <c r="Y6" i="5"/>
  <c r="X6" i="5"/>
  <c r="EG12" i="4" s="1"/>
  <c r="W6" i="5"/>
  <c r="V6" i="5"/>
  <c r="AU12" i="4" s="1"/>
  <c r="U6" i="5"/>
  <c r="T6" i="5"/>
  <c r="S6" i="5"/>
  <c r="R6" i="5"/>
  <c r="Q6" i="5"/>
  <c r="P6" i="5"/>
  <c r="N6" i="5"/>
  <c r="M6" i="5"/>
  <c r="CN8" i="4" s="1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I90" i="4"/>
  <c r="G90" i="4"/>
  <c r="E90" i="4"/>
  <c r="C90" i="4"/>
  <c r="MH80" i="4"/>
  <c r="LO80" i="4"/>
  <c r="KV80" i="4"/>
  <c r="KC80" i="4"/>
  <c r="JJ80" i="4"/>
  <c r="GT80" i="4"/>
  <c r="FH80" i="4"/>
  <c r="CS80" i="4"/>
  <c r="BZ80" i="4"/>
  <c r="BG80" i="4"/>
  <c r="AN80" i="4"/>
  <c r="U80" i="4"/>
  <c r="MH79" i="4"/>
  <c r="LO79" i="4"/>
  <c r="KV79" i="4"/>
  <c r="KC79" i="4"/>
  <c r="JJ79" i="4"/>
  <c r="HM79" i="4"/>
  <c r="GA79" i="4"/>
  <c r="EO79" i="4"/>
  <c r="CS79" i="4"/>
  <c r="BZ79" i="4"/>
  <c r="BG79" i="4"/>
  <c r="AN79" i="4"/>
  <c r="U79" i="4"/>
  <c r="MN56" i="4"/>
  <c r="LY56" i="4"/>
  <c r="LJ56" i="4"/>
  <c r="KU56" i="4"/>
  <c r="KF56" i="4"/>
  <c r="IK56" i="4"/>
  <c r="HG56" i="4"/>
  <c r="FL56" i="4"/>
  <c r="EW56" i="4"/>
  <c r="EH56" i="4"/>
  <c r="DS56" i="4"/>
  <c r="DD56" i="4"/>
  <c r="BI56" i="4"/>
  <c r="AE56" i="4"/>
  <c r="MN55" i="4"/>
  <c r="LJ55" i="4"/>
  <c r="KF55" i="4"/>
  <c r="IZ55" i="4"/>
  <c r="IK55" i="4"/>
  <c r="HV55" i="4"/>
  <c r="HG55" i="4"/>
  <c r="GR55" i="4"/>
  <c r="FL55" i="4"/>
  <c r="EH55" i="4"/>
  <c r="DD55" i="4"/>
  <c r="BX55" i="4"/>
  <c r="BI55" i="4"/>
  <c r="AT55" i="4"/>
  <c r="AE55" i="4"/>
  <c r="P55" i="4"/>
  <c r="MN34" i="4"/>
  <c r="LY34" i="4"/>
  <c r="LJ34" i="4"/>
  <c r="KU34" i="4"/>
  <c r="KF34" i="4"/>
  <c r="IK34" i="4"/>
  <c r="HG34" i="4"/>
  <c r="FL34" i="4"/>
  <c r="EW34" i="4"/>
  <c r="EH34" i="4"/>
  <c r="DS34" i="4"/>
  <c r="DD34" i="4"/>
  <c r="BI34" i="4"/>
  <c r="AE34" i="4"/>
  <c r="MN33" i="4"/>
  <c r="LJ33" i="4"/>
  <c r="KF33" i="4"/>
  <c r="IZ33" i="4"/>
  <c r="IK33" i="4"/>
  <c r="HV33" i="4"/>
  <c r="HG33" i="4"/>
  <c r="GR33" i="4"/>
  <c r="FL33" i="4"/>
  <c r="EH33" i="4"/>
  <c r="DD33" i="4"/>
  <c r="BX33" i="4"/>
  <c r="BI33" i="4"/>
  <c r="AT33" i="4"/>
  <c r="AE33" i="4"/>
  <c r="P33" i="4"/>
  <c r="LP12" i="4"/>
  <c r="ID12" i="4"/>
  <c r="CN12" i="4"/>
  <c r="B12" i="4"/>
  <c r="JW10" i="4"/>
  <c r="FZ10" i="4"/>
  <c r="EG10" i="4"/>
  <c r="CN10" i="4"/>
  <c r="AU10" i="4"/>
  <c r="B10" i="4"/>
  <c r="LP8" i="4"/>
  <c r="JW8" i="4"/>
  <c r="ID8" i="4"/>
  <c r="EG8" i="4"/>
  <c r="AU8" i="4"/>
  <c r="B6" i="4"/>
  <c r="HM78" i="4" l="1"/>
  <c r="MN54" i="4"/>
  <c r="FL54" i="4"/>
  <c r="MN32" i="4"/>
  <c r="FL32" i="4"/>
  <c r="MH78" i="4"/>
  <c r="CS78" i="4"/>
  <c r="IZ54" i="4"/>
  <c r="BX54" i="4"/>
  <c r="IZ32" i="4"/>
  <c r="BX32" i="4"/>
  <c r="C11" i="5"/>
  <c r="E11" i="5"/>
  <c r="B11" i="5"/>
  <c r="D11" i="5"/>
  <c r="GA78" i="4" l="1"/>
  <c r="LJ54" i="4"/>
  <c r="EH54" i="4"/>
  <c r="LJ32" i="4"/>
  <c r="EH32" i="4"/>
  <c r="HV32" i="4"/>
  <c r="AT32" i="4"/>
  <c r="KV78" i="4"/>
  <c r="BG78" i="4"/>
  <c r="HV54" i="4"/>
  <c r="AT54" i="4"/>
  <c r="EO78" i="4"/>
  <c r="KF54" i="4"/>
  <c r="DD54" i="4"/>
  <c r="KF32" i="4"/>
  <c r="DD32" i="4"/>
  <c r="JJ78" i="4"/>
  <c r="U78" i="4"/>
  <c r="GR54" i="4"/>
  <c r="P54" i="4"/>
  <c r="GR32" i="4"/>
  <c r="P32" i="4"/>
  <c r="KC78" i="4"/>
  <c r="AN78" i="4"/>
  <c r="HG54" i="4"/>
  <c r="AE54" i="4"/>
  <c r="HG32" i="4"/>
  <c r="AE32" i="4"/>
  <c r="KU32" i="4"/>
  <c r="DS32" i="4"/>
  <c r="FH78" i="4"/>
  <c r="KU54" i="4"/>
  <c r="DS54" i="4"/>
  <c r="LO78" i="4"/>
  <c r="BZ78" i="4"/>
  <c r="IK54" i="4"/>
  <c r="BI54" i="4"/>
  <c r="IK32" i="4"/>
  <c r="BI32" i="4"/>
  <c r="LY32" i="4"/>
  <c r="EW32" i="4"/>
  <c r="GT78" i="4"/>
  <c r="LY54" i="4"/>
  <c r="EW54" i="4"/>
</calcChain>
</file>

<file path=xl/sharedStrings.xml><?xml version="1.0" encoding="utf-8"?>
<sst xmlns="http://schemas.openxmlformats.org/spreadsheetml/2006/main" count="331" uniqueCount="148">
  <si>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</si>
  <si>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</si>
  <si>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</si>
  <si>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</si>
  <si>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</si>
  <si>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</si>
  <si>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</si>
  <si>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</si>
  <si>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</si>
  <si>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</si>
  <si>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</si>
  <si>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</si>
  <si>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</si>
  <si>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</si>
  <si>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</si>
  <si>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</si>
  <si>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</si>
  <si>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</si>
  <si>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</si>
  <si>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</si>
  <si>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</si>
  <si>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</si>
  <si>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</si>
  <si>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</si>
  <si>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</si>
  <si>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</si>
  <si>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</si>
  <si>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</si>
  <si>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</si>
  <si>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</si>
  <si>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</si>
  <si>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</si>
  <si>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</si>
  <si>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</si>
  <si>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</si>
  <si>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</si>
  <si>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</si>
  <si>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</si>
  <si>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</si>
  <si>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</si>
  <si>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</si>
  <si>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</si>
  <si>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</si>
  <si>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</si>
  <si>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</si>
  <si>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</si>
  <si>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</si>
  <si>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</si>
  <si>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</si>
  <si>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</si>
  <si>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</si>
  <si>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</si>
  <si>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</si>
  <si>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</si>
  <si>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</si>
  <si>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</si>
  <si>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</si>
  <si>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</si>
  <si>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</si>
  <si>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</si>
  <si>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</si>
  <si>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</si>
  <si>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</si>
  <si>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</si>
  <si>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</si>
  <si>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</si>
  <si>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</si>
  <si>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</si>
  <si>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</si>
  <si>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</si>
  <si>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</si>
  <si>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</si>
  <si>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</si>
  <si>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</si>
  <si>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</si>
  <si>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</si>
  <si>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</si>
  <si>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</si>
  <si>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</si>
  <si>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</si>
  <si>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</si>
  <si>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</si>
  <si>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</si>
  <si>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</si>
  <si>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</si>
  <si>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</si>
  <si>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</si>
  <si>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</si>
  <si>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</si>
  <si>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</si>
  <si>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</si>
  <si>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</si>
  <si>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</si>
  <si>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</si>
  <si>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</si>
  <si>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</si>
  <si>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</si>
  <si>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</si>
  <si>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</si>
  <si>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</si>
  <si>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</si>
  <si>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</si>
  <si>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</si>
  <si>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</si>
  <si>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</si>
  <si>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</si>
  <si>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</si>
  <si>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</si>
  <si>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</si>
  <si>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</si>
  <si>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</si>
  <si>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</si>
  <si>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</si>
  <si>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</si>
  <si>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</si>
  <si>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</si>
  <si>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</si>
  <si>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</si>
  <si>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</si>
  <si>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</si>
  <si>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</si>
  <si>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</si>
  <si>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</si>
  <si>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青森県</t>
  </si>
  <si>
    <t>つがる西北五広域連合</t>
  </si>
  <si>
    <t>つがる総合病院</t>
  </si>
  <si>
    <t>条例全部</t>
  </si>
  <si>
    <t>病院事業</t>
  </si>
  <si>
    <t>一般病院</t>
  </si>
  <si>
    <t>400床以上～500床未満</t>
  </si>
  <si>
    <t>直営</t>
  </si>
  <si>
    <t>対象</t>
  </si>
  <si>
    <t>ド 透 I 訓</t>
  </si>
  <si>
    <t>救 臨 感 災 輪</t>
  </si>
  <si>
    <t>-</t>
  </si>
  <si>
    <t>非該当</t>
  </si>
  <si>
    <t>７：１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</si>
  <si>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</si>
  <si>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</si>
  <si>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</si>
  <si>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</si>
  <si>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</si>
  <si>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</si>
  <si>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 xml:space="preserve">　つがる西北五広域連合が所管する５病院の中核病院として、平成２６年４月１日に開院。
　西北五地域に３院しかない救急告示病院の中心的施設である。
　当地域唯一の２次救急医療施設として、入院が必要な重篤救急患者を休日・夜間を問わず受入れしており、救急車受入件数は年間３，０００件を越えている。
　また、当地域で唯一全身麻酔手術を行っている施設であり、地域の急性期医療において重大な役割を担っている。
</t>
    <rPh sb="4" eb="6">
      <t>セイホク</t>
    </rPh>
    <rPh sb="73" eb="76">
      <t>トウチイキ</t>
    </rPh>
    <rPh sb="121" eb="123">
      <t>キュウキュウ</t>
    </rPh>
    <rPh sb="123" eb="124">
      <t>シャ</t>
    </rPh>
    <rPh sb="124" eb="126">
      <t>ウケイ</t>
    </rPh>
    <rPh sb="126" eb="128">
      <t>ケンスウ</t>
    </rPh>
    <rPh sb="129" eb="131">
      <t>ネンカン</t>
    </rPh>
    <rPh sb="136" eb="137">
      <t>ケン</t>
    </rPh>
    <rPh sb="138" eb="139">
      <t>コ</t>
    </rPh>
    <rPh sb="149" eb="150">
      <t>トウ</t>
    </rPh>
    <rPh sb="150" eb="152">
      <t>チイキ</t>
    </rPh>
    <rPh sb="153" eb="155">
      <t>ユイイツ</t>
    </rPh>
    <rPh sb="155" eb="157">
      <t>ゼンシン</t>
    </rPh>
    <rPh sb="157" eb="159">
      <t>マスイ</t>
    </rPh>
    <rPh sb="159" eb="161">
      <t>シュジュツ</t>
    </rPh>
    <rPh sb="162" eb="163">
      <t>オコナ</t>
    </rPh>
    <rPh sb="167" eb="169">
      <t>シセツ</t>
    </rPh>
    <rPh sb="173" eb="175">
      <t>チイキ</t>
    </rPh>
    <rPh sb="191" eb="192">
      <t>ニナ</t>
    </rPh>
    <phoneticPr fontId="5"/>
  </si>
  <si>
    <t xml:space="preserve">・経営の健全性、効率性
　　経常収支、医業収支、病床利用率、患者１人１日当たり収益
　とも類似病院平均値・全国平均値を下回っており、医業収益に
　おける職員給与費の占める割合も大きいため、医業収益増に向
　けた取組みの強化が必要である。
・老朽化の状況
　　平成２６年開院につき施設・設備はまだ新しく、減価償却率
　も平均を大きく下回っているが、旧西北中央病院から引き継い
　だ機器もあるため、適切な機器更新計画を立て、機器更新費用
　の平準化を図る必要がある。
　　また、現施設の長寿命化を図るため、屋根や外壁等のメンテ
　ナンスも計画的に実施する必要がある。
</t>
    <rPh sb="198" eb="200">
      <t>テキセツ</t>
    </rPh>
    <rPh sb="203" eb="205">
      <t>コウシン</t>
    </rPh>
    <rPh sb="257" eb="258">
      <t>トウ</t>
    </rPh>
    <phoneticPr fontId="5"/>
  </si>
  <si>
    <t xml:space="preserve">・有形固定資産減価償却率
　　平成２６年度開院につき、資産が新しいため、平均値を下
　　回っている。
・機械備品減価償却率
　　平成２６年度開院につき、資産が新しいため、平均値を下
　　回っている。
　　ただし、旧西北中央病院から引き継いだ機器も多数所有して
　　いるため、適正な機器更新計画を策定する。
・１床当たり有形固定資産
　　平均値を上回っている。
　　臨床研修医宿舎を自前で建設したことも理由の一つだが、そ
　　の他の原因を調査し、改善に向けた検討を継続する。
</t>
    <rPh sb="121" eb="123">
      <t>キキ</t>
    </rPh>
    <rPh sb="138" eb="140">
      <t>テキセイ</t>
    </rPh>
    <rPh sb="143" eb="145">
      <t>コウシン</t>
    </rPh>
    <rPh sb="145" eb="147">
      <t>ケイカク</t>
    </rPh>
    <rPh sb="148" eb="150">
      <t>サクテイ</t>
    </rPh>
    <phoneticPr fontId="5"/>
  </si>
  <si>
    <t>・経常収支比率
　　平均値を下回っている。単年度赤字が続いているが、比率は
　　上昇しているので、経営改善に向けた取組みを継続する。
・医業収支比率
　　平均値を下回っている。単年度赤字が続いているが、比率は
　　上昇しているので、医業収益増に向けた取組みを継続する。
・累積欠損金比率
　　平均値を下回っているが、比率は毎年上昇しているので、減
　　価償却費の圧縮等、収益力向上に向けた取組みを継続する。
・病床利用率
　　平均値を下回っているものの、利用率は上昇しているので、
　　経費に見合う診療収入確保に向けた取組みを継続する。
・入院患者１人１日当たり収益
　　平均値を下回っている。病床利用率の増加に比べ収益は横ば
　　いなので、収益増に向けた取組みを継続する。
・外来患者１人１日当たり収益
　　平均値を下回っている。収益は増加しているものの、平均値
　　との開きが大きいため、収益増に向けた取組みを継続する。
・職員給与費対医業収益比率
　　平均値を上回っているので、職員配置等再考の必要がある。
・材料費対医業収益比率
　　平均値を上回っているが、材料見直しにより改善している。</t>
    <phoneticPr fontId="5"/>
  </si>
  <si>
    <t>学術・研究機関出身</t>
    <rPh sb="0" eb="2">
      <t>ガクジュツ</t>
    </rPh>
    <rPh sb="3" eb="5">
      <t>ケンキュウ</t>
    </rPh>
    <rPh sb="5" eb="7">
      <t>キカン</t>
    </rPh>
    <rPh sb="7" eb="9">
      <t>シュッシン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</si>
</sst>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5" fillId="0" borderId="5" xfId="1" applyFont="1" applyBorder="1" applyAlignment="1" applyProtection="1">
      <alignment horizontal="left" vertical="top" wrapText="1"/>
      <protection locked="0"/>
    </xf>
    <xf numFmtId="0" fontId="15" fillId="0" borderId="6" xfId="1" applyFont="1" applyBorder="1" applyAlignment="1" applyProtection="1">
      <alignment horizontal="left" vertical="top" wrapText="1"/>
      <protection locked="0"/>
    </xf>
    <xf numFmtId="0" fontId="15" fillId="0" borderId="7" xfId="1" applyFont="1" applyBorder="1" applyAlignment="1" applyProtection="1">
      <alignment horizontal="left" vertical="top" wrapText="1"/>
      <protection locked="0"/>
    </xf>
    <xf numFmtId="0" fontId="15" fillId="0" borderId="8" xfId="1" applyFont="1" applyBorder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left" vertical="top" wrapText="1"/>
      <protection locked="0"/>
    </xf>
    <xf numFmtId="0" fontId="15" fillId="0" borderId="9" xfId="1" applyFont="1" applyBorder="1" applyAlignment="1" applyProtection="1">
      <alignment horizontal="left" vertical="top" wrapText="1"/>
      <protection locked="0"/>
    </xf>
    <xf numFmtId="0" fontId="15" fillId="0" borderId="10" xfId="1" applyFont="1" applyBorder="1" applyAlignment="1" applyProtection="1">
      <alignment horizontal="left" vertical="top" wrapText="1"/>
      <protection locked="0"/>
    </xf>
    <xf numFmtId="0" fontId="15" fillId="0" borderId="1" xfId="1" applyFont="1" applyBorder="1" applyAlignment="1" applyProtection="1">
      <alignment horizontal="left" vertical="top" wrapText="1"/>
      <protection locked="0"/>
    </xf>
    <xf numFmtId="0" fontId="15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63.6</c:v>
                </c:pt>
                <c:pt idx="3">
                  <c:v>69.400000000000006</c:v>
                </c:pt>
                <c:pt idx="4">
                  <c:v>70.8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02296"/>
        <c:axId val="19660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76.099999999999994</c:v>
                </c:pt>
                <c:pt idx="3">
                  <c:v>75.7</c:v>
                </c:pt>
                <c:pt idx="4">
                  <c:v>76.099999999999994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2296"/>
        <c:axId val="196605432"/>
      </c:lineChart>
      <c:dateAx>
        <c:axId val="196602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05432"/>
        <c:crosses val="autoZero"/>
        <c:auto val="1"/>
        <c:lblOffset val="100"/>
        <c:baseTimeUnit val="years"/>
      </c:dateAx>
      <c:valAx>
        <c:axId val="196605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602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11724</c:v>
                </c:pt>
                <c:pt idx="3">
                  <c:v>12315</c:v>
                </c:pt>
                <c:pt idx="4">
                  <c:v>12750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4136"/>
        <c:axId val="198833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13027</c:v>
                </c:pt>
                <c:pt idx="3">
                  <c:v>13969</c:v>
                </c:pt>
                <c:pt idx="4">
                  <c:v>14455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4136"/>
        <c:axId val="198833352"/>
      </c:lineChart>
      <c:dateAx>
        <c:axId val="198834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3352"/>
        <c:crosses val="autoZero"/>
        <c:auto val="1"/>
        <c:lblOffset val="100"/>
        <c:baseTimeUnit val="years"/>
      </c:dateAx>
      <c:valAx>
        <c:axId val="198833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4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49766</c:v>
                </c:pt>
                <c:pt idx="3">
                  <c:v>49237</c:v>
                </c:pt>
                <c:pt idx="4">
                  <c:v>49309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9624"/>
        <c:axId val="420203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53447</c:v>
                </c:pt>
                <c:pt idx="3">
                  <c:v>54464</c:v>
                </c:pt>
                <c:pt idx="4">
                  <c:v>55265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9624"/>
        <c:axId val="420203064"/>
      </c:lineChart>
      <c:dateAx>
        <c:axId val="198839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203064"/>
        <c:crosses val="autoZero"/>
        <c:auto val="1"/>
        <c:lblOffset val="100"/>
        <c:baseTimeUnit val="years"/>
      </c:dateAx>
      <c:valAx>
        <c:axId val="420203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9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31.8</c:v>
                </c:pt>
                <c:pt idx="3">
                  <c:v>33.200000000000003</c:v>
                </c:pt>
                <c:pt idx="4">
                  <c:v>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05824"/>
        <c:axId val="196603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45.6</c:v>
                </c:pt>
                <c:pt idx="3">
                  <c:v>38.1</c:v>
                </c:pt>
                <c:pt idx="4">
                  <c:v>42.9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5824"/>
        <c:axId val="196603080"/>
      </c:lineChart>
      <c:dateAx>
        <c:axId val="19660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03080"/>
        <c:crosses val="autoZero"/>
        <c:auto val="1"/>
        <c:lblOffset val="100"/>
        <c:baseTimeUnit val="years"/>
      </c:dateAx>
      <c:valAx>
        <c:axId val="196603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605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77.5</c:v>
                </c:pt>
                <c:pt idx="3">
                  <c:v>80.2</c:v>
                </c:pt>
                <c:pt idx="4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06216"/>
        <c:axId val="196607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93.6</c:v>
                </c:pt>
                <c:pt idx="3">
                  <c:v>91.8</c:v>
                </c:pt>
                <c:pt idx="4">
                  <c:v>91.6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6216"/>
        <c:axId val="196607784"/>
      </c:lineChart>
      <c:dateAx>
        <c:axId val="196606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07784"/>
        <c:crosses val="autoZero"/>
        <c:auto val="1"/>
        <c:lblOffset val="100"/>
        <c:baseTimeUnit val="years"/>
      </c:dateAx>
      <c:valAx>
        <c:axId val="196607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606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92.1</c:v>
                </c:pt>
                <c:pt idx="3">
                  <c:v>93.7</c:v>
                </c:pt>
                <c:pt idx="4">
                  <c:v>96.4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08960"/>
        <c:axId val="19660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99.7</c:v>
                </c:pt>
                <c:pt idx="3">
                  <c:v>98.8</c:v>
                </c:pt>
                <c:pt idx="4">
                  <c:v>98.5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8960"/>
        <c:axId val="196602688"/>
      </c:lineChart>
      <c:dateAx>
        <c:axId val="19660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02688"/>
        <c:crosses val="autoZero"/>
        <c:auto val="1"/>
        <c:lblOffset val="100"/>
        <c:baseTimeUnit val="years"/>
      </c:dateAx>
      <c:valAx>
        <c:axId val="19660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96608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12</c:v>
                </c:pt>
                <c:pt idx="3">
                  <c:v>19.2</c:v>
                </c:pt>
                <c:pt idx="4">
                  <c:v>26.1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3744"/>
        <c:axId val="19883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48.4</c:v>
                </c:pt>
                <c:pt idx="3">
                  <c:v>48.7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3744"/>
        <c:axId val="198834528"/>
      </c:lineChart>
      <c:dateAx>
        <c:axId val="19883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4528"/>
        <c:crosses val="autoZero"/>
        <c:auto val="1"/>
        <c:lblOffset val="100"/>
        <c:baseTimeUnit val="years"/>
      </c:dateAx>
      <c:valAx>
        <c:axId val="19883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3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28.5</c:v>
                </c:pt>
                <c:pt idx="3">
                  <c:v>42.5</c:v>
                </c:pt>
                <c:pt idx="4">
                  <c:v>55.2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4920"/>
        <c:axId val="19883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62.3</c:v>
                </c:pt>
                <c:pt idx="3">
                  <c:v>61.7</c:v>
                </c:pt>
                <c:pt idx="4">
                  <c:v>66.099999999999994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4920"/>
        <c:axId val="198837664"/>
      </c:lineChart>
      <c:dateAx>
        <c:axId val="198834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7664"/>
        <c:crosses val="autoZero"/>
        <c:auto val="1"/>
        <c:lblOffset val="100"/>
        <c:baseTimeUnit val="years"/>
      </c:dateAx>
      <c:valAx>
        <c:axId val="19883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4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45576779</c:v>
                </c:pt>
                <c:pt idx="3">
                  <c:v>45776210</c:v>
                </c:pt>
                <c:pt idx="4">
                  <c:v>45880148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6096"/>
        <c:axId val="19883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42112933</c:v>
                </c:pt>
                <c:pt idx="3">
                  <c:v>43764424</c:v>
                </c:pt>
                <c:pt idx="4">
                  <c:v>44446754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6096"/>
        <c:axId val="198832176"/>
      </c:lineChart>
      <c:dateAx>
        <c:axId val="19883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2176"/>
        <c:crosses val="autoZero"/>
        <c:auto val="1"/>
        <c:lblOffset val="100"/>
        <c:baseTimeUnit val="years"/>
      </c:dateAx>
      <c:valAx>
        <c:axId val="19883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6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27.2</c:v>
                </c:pt>
                <c:pt idx="3">
                  <c:v>26.4</c:v>
                </c:pt>
                <c:pt idx="4">
                  <c:v>25.8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8840"/>
        <c:axId val="198837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24.2</c:v>
                </c:pt>
                <c:pt idx="3">
                  <c:v>25.3</c:v>
                </c:pt>
                <c:pt idx="4">
                  <c:v>25.2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8840"/>
        <c:axId val="198837272"/>
      </c:lineChart>
      <c:dateAx>
        <c:axId val="198838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7272"/>
        <c:crosses val="autoZero"/>
        <c:auto val="1"/>
        <c:lblOffset val="100"/>
        <c:baseTimeUnit val="years"/>
      </c:dateAx>
      <c:valAx>
        <c:axId val="198837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8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60.4</c:v>
                </c:pt>
                <c:pt idx="3">
                  <c:v>59.2</c:v>
                </c:pt>
                <c:pt idx="4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6488"/>
        <c:axId val="19883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52.6</c:v>
                </c:pt>
                <c:pt idx="3">
                  <c:v>53.2</c:v>
                </c:pt>
                <c:pt idx="4">
                  <c:v>54.1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6488"/>
        <c:axId val="198836880"/>
      </c:lineChart>
      <c:dateAx>
        <c:axId val="198836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6880"/>
        <c:crosses val="autoZero"/>
        <c:auto val="1"/>
        <c:lblOffset val="100"/>
        <c:baseTimeUnit val="years"/>
      </c:dateAx>
      <c:valAx>
        <c:axId val="19883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6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="115" zoomScaleNormal="115" zoomScaleSheetLayoutView="70" workbookViewId="0">
      <selection activeCell="FZ8" sqref="FZ8:HR8"/>
    </sheetView>
  </sheetViews>
  <sheetFormatPr defaultColWidth="2.625" defaultRowHeight="13.5"/>
  <cols>
    <col min="1" max="1" width="2" style="3" customWidth="1"/>
    <col min="2" max="2" width="0.875" style="3" customWidth="1"/>
    <col min="3" max="282" width="0.625" style="3" customWidth="1"/>
    <col min="283" max="283" width="0.25" style="3" customWidth="1"/>
    <col min="284" max="284" width="0.625" style="3" hidden="1" customWidth="1"/>
    <col min="285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青森県つがる西北五広域連合　つがる総合病院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400床以上～500床未満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147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390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20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感 災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データ!AB6</f>
        <v>44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4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438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 t="str">
        <f>データ!U6</f>
        <v>-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36872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378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378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143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146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5" t="s">
        <v>37</v>
      </c>
      <c r="H33" s="125"/>
      <c r="I33" s="125"/>
      <c r="J33" s="125"/>
      <c r="K33" s="125"/>
      <c r="L33" s="125"/>
      <c r="M33" s="125"/>
      <c r="N33" s="125"/>
      <c r="O33" s="125"/>
      <c r="P33" s="122" t="str">
        <f>データ!AH7</f>
        <v>-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 t="str">
        <f>データ!AI7</f>
        <v>-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92.1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93.7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96.4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6"/>
      <c r="CP33" s="6"/>
      <c r="CQ33" s="6"/>
      <c r="CR33" s="6"/>
      <c r="CS33" s="6"/>
      <c r="CT33" s="6"/>
      <c r="CU33" s="125" t="s">
        <v>37</v>
      </c>
      <c r="CV33" s="125"/>
      <c r="CW33" s="125"/>
      <c r="CX33" s="125"/>
      <c r="CY33" s="125"/>
      <c r="CZ33" s="125"/>
      <c r="DA33" s="125"/>
      <c r="DB33" s="125"/>
      <c r="DC33" s="125"/>
      <c r="DD33" s="122" t="str">
        <f>データ!AS7</f>
        <v>-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 t="str">
        <f>データ!AT7</f>
        <v>-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77.5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80.2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82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6"/>
      <c r="GB33" s="6"/>
      <c r="GC33" s="6"/>
      <c r="GD33" s="6"/>
      <c r="GE33" s="6"/>
      <c r="GF33" s="6"/>
      <c r="GG33" s="6"/>
      <c r="GH33" s="6"/>
      <c r="GI33" s="125" t="s">
        <v>37</v>
      </c>
      <c r="GJ33" s="125"/>
      <c r="GK33" s="125"/>
      <c r="GL33" s="125"/>
      <c r="GM33" s="125"/>
      <c r="GN33" s="125"/>
      <c r="GO33" s="125"/>
      <c r="GP33" s="125"/>
      <c r="GQ33" s="125"/>
      <c r="GR33" s="122" t="str">
        <f>データ!BD7</f>
        <v>-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 t="str">
        <f>データ!BE7</f>
        <v>-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>
        <f>データ!BF7</f>
        <v>31.8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>
        <f>データ!BG7</f>
        <v>33.200000000000003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>
        <f>データ!BH7</f>
        <v>37.5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6"/>
      <c r="JP33" s="6"/>
      <c r="JQ33" s="6"/>
      <c r="JR33" s="6"/>
      <c r="JS33" s="6"/>
      <c r="JT33" s="6"/>
      <c r="JU33" s="6"/>
      <c r="JV33" s="6"/>
      <c r="JW33" s="125" t="s">
        <v>37</v>
      </c>
      <c r="JX33" s="125"/>
      <c r="JY33" s="125"/>
      <c r="JZ33" s="125"/>
      <c r="KA33" s="125"/>
      <c r="KB33" s="125"/>
      <c r="KC33" s="125"/>
      <c r="KD33" s="125"/>
      <c r="KE33" s="125"/>
      <c r="KF33" s="122" t="str">
        <f>データ!BO7</f>
        <v>-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 t="str">
        <f>データ!BP7</f>
        <v>-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63.6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69.400000000000006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70.8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5" t="s">
        <v>38</v>
      </c>
      <c r="H34" s="125"/>
      <c r="I34" s="125"/>
      <c r="J34" s="125"/>
      <c r="K34" s="125"/>
      <c r="L34" s="125"/>
      <c r="M34" s="125"/>
      <c r="N34" s="125"/>
      <c r="O34" s="125"/>
      <c r="P34" s="122" t="str">
        <f>データ!AM7</f>
        <v>-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 t="str">
        <f>データ!AN7</f>
        <v>-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99.7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98.8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98.5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6"/>
      <c r="CP34" s="6"/>
      <c r="CQ34" s="6"/>
      <c r="CR34" s="6"/>
      <c r="CS34" s="6"/>
      <c r="CT34" s="6"/>
      <c r="CU34" s="125" t="s">
        <v>38</v>
      </c>
      <c r="CV34" s="125"/>
      <c r="CW34" s="125"/>
      <c r="CX34" s="125"/>
      <c r="CY34" s="125"/>
      <c r="CZ34" s="125"/>
      <c r="DA34" s="125"/>
      <c r="DB34" s="125"/>
      <c r="DC34" s="125"/>
      <c r="DD34" s="122" t="str">
        <f>データ!AX7</f>
        <v>-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 t="str">
        <f>データ!AY7</f>
        <v>-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93.6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91.8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91.6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6"/>
      <c r="GB34" s="6"/>
      <c r="GC34" s="6"/>
      <c r="GD34" s="6"/>
      <c r="GE34" s="6"/>
      <c r="GF34" s="6"/>
      <c r="GG34" s="6"/>
      <c r="GH34" s="6"/>
      <c r="GI34" s="125" t="s">
        <v>38</v>
      </c>
      <c r="GJ34" s="125"/>
      <c r="GK34" s="125"/>
      <c r="GL34" s="125"/>
      <c r="GM34" s="125"/>
      <c r="GN34" s="125"/>
      <c r="GO34" s="125"/>
      <c r="GP34" s="125"/>
      <c r="GQ34" s="125"/>
      <c r="GR34" s="122" t="str">
        <f>データ!BI7</f>
        <v>-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 t="str">
        <f>データ!BJ7</f>
        <v>-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45.6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38.1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42.9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6"/>
      <c r="JP34" s="6"/>
      <c r="JQ34" s="6"/>
      <c r="JR34" s="6"/>
      <c r="JS34" s="6"/>
      <c r="JT34" s="6"/>
      <c r="JU34" s="6"/>
      <c r="JV34" s="6"/>
      <c r="JW34" s="125" t="s">
        <v>38</v>
      </c>
      <c r="JX34" s="125"/>
      <c r="JY34" s="125"/>
      <c r="JZ34" s="125"/>
      <c r="KA34" s="125"/>
      <c r="KB34" s="125"/>
      <c r="KC34" s="125"/>
      <c r="KD34" s="125"/>
      <c r="KE34" s="125"/>
      <c r="KF34" s="122" t="str">
        <f>データ!BT7</f>
        <v>-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 t="str">
        <f>データ!BU7</f>
        <v>-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76.099999999999994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75.7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76.099999999999994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6" t="s">
        <v>39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6"/>
      <c r="CQ36" s="6"/>
      <c r="CR36" s="6"/>
      <c r="CS36" s="126" t="s">
        <v>40</v>
      </c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27"/>
      <c r="GE36" s="27"/>
      <c r="GF36" s="27"/>
      <c r="GG36" s="126" t="s">
        <v>41</v>
      </c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  <c r="IW36" s="126"/>
      <c r="IX36" s="126"/>
      <c r="IY36" s="126"/>
      <c r="IZ36" s="126"/>
      <c r="JA36" s="126"/>
      <c r="JB36" s="126"/>
      <c r="JC36" s="126"/>
      <c r="JD36" s="126"/>
      <c r="JE36" s="126"/>
      <c r="JF36" s="126"/>
      <c r="JG36" s="126"/>
      <c r="JH36" s="126"/>
      <c r="JI36" s="126"/>
      <c r="JJ36" s="126"/>
      <c r="JK36" s="126"/>
      <c r="JL36" s="126"/>
      <c r="JM36" s="126"/>
      <c r="JN36" s="126"/>
      <c r="JO36" s="126"/>
      <c r="JP36" s="126"/>
      <c r="JQ36" s="126"/>
      <c r="JR36" s="6"/>
      <c r="JS36" s="6"/>
      <c r="JT36" s="6"/>
      <c r="JU36" s="126" t="s">
        <v>42</v>
      </c>
      <c r="JV36" s="126"/>
      <c r="JW36" s="126"/>
      <c r="JX36" s="126"/>
      <c r="JY36" s="126"/>
      <c r="JZ36" s="126"/>
      <c r="KA36" s="126"/>
      <c r="KB36" s="126"/>
      <c r="KC36" s="126"/>
      <c r="KD36" s="126"/>
      <c r="KE36" s="126"/>
      <c r="KF36" s="126"/>
      <c r="KG36" s="126"/>
      <c r="KH36" s="126"/>
      <c r="KI36" s="126"/>
      <c r="KJ36" s="126"/>
      <c r="KK36" s="126"/>
      <c r="KL36" s="126"/>
      <c r="KM36" s="126"/>
      <c r="KN36" s="126"/>
      <c r="KO36" s="126"/>
      <c r="KP36" s="126"/>
      <c r="KQ36" s="126"/>
      <c r="KR36" s="126"/>
      <c r="KS36" s="126"/>
      <c r="KT36" s="126"/>
      <c r="KU36" s="126"/>
      <c r="KV36" s="126"/>
      <c r="KW36" s="126"/>
      <c r="KX36" s="126"/>
      <c r="KY36" s="126"/>
      <c r="KZ36" s="126"/>
      <c r="LA36" s="126"/>
      <c r="LB36" s="126"/>
      <c r="LC36" s="126"/>
      <c r="LD36" s="126"/>
      <c r="LE36" s="126"/>
      <c r="LF36" s="126"/>
      <c r="LG36" s="126"/>
      <c r="LH36" s="126"/>
      <c r="LI36" s="126"/>
      <c r="LJ36" s="126"/>
      <c r="LK36" s="126"/>
      <c r="LL36" s="126"/>
      <c r="LM36" s="126"/>
      <c r="LN36" s="126"/>
      <c r="LO36" s="126"/>
      <c r="LP36" s="126"/>
      <c r="LQ36" s="126"/>
      <c r="LR36" s="126"/>
      <c r="LS36" s="126"/>
      <c r="LT36" s="126"/>
      <c r="LU36" s="126"/>
      <c r="LV36" s="126"/>
      <c r="LW36" s="126"/>
      <c r="LX36" s="126"/>
      <c r="LY36" s="126"/>
      <c r="LZ36" s="126"/>
      <c r="MA36" s="126"/>
      <c r="MB36" s="126"/>
      <c r="MC36" s="126"/>
      <c r="MD36" s="126"/>
      <c r="ME36" s="126"/>
      <c r="MF36" s="126"/>
      <c r="MG36" s="126"/>
      <c r="MH36" s="126"/>
      <c r="MI36" s="126"/>
      <c r="MJ36" s="126"/>
      <c r="MK36" s="126"/>
      <c r="ML36" s="126"/>
      <c r="MM36" s="126"/>
      <c r="MN36" s="126"/>
      <c r="MO36" s="126"/>
      <c r="MP36" s="126"/>
      <c r="MQ36" s="126"/>
      <c r="MR36" s="126"/>
      <c r="MS36" s="126"/>
      <c r="MT36" s="126"/>
      <c r="MU36" s="126"/>
      <c r="MV36" s="126"/>
      <c r="MW36" s="126"/>
      <c r="MX36" s="126"/>
      <c r="MY36" s="126"/>
      <c r="MZ36" s="126"/>
      <c r="NA36" s="126"/>
      <c r="NB36" s="126"/>
      <c r="NC36" s="126"/>
      <c r="ND36" s="126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6"/>
      <c r="CQ37" s="6"/>
      <c r="CR37" s="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27"/>
      <c r="GE37" s="27"/>
      <c r="GF37" s="27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  <c r="IW37" s="126"/>
      <c r="IX37" s="126"/>
      <c r="IY37" s="126"/>
      <c r="IZ37" s="126"/>
      <c r="JA37" s="126"/>
      <c r="JB37" s="126"/>
      <c r="JC37" s="126"/>
      <c r="JD37" s="126"/>
      <c r="JE37" s="126"/>
      <c r="JF37" s="126"/>
      <c r="JG37" s="126"/>
      <c r="JH37" s="126"/>
      <c r="JI37" s="126"/>
      <c r="JJ37" s="126"/>
      <c r="JK37" s="126"/>
      <c r="JL37" s="126"/>
      <c r="JM37" s="126"/>
      <c r="JN37" s="126"/>
      <c r="JO37" s="126"/>
      <c r="JP37" s="126"/>
      <c r="JQ37" s="126"/>
      <c r="JR37" s="6"/>
      <c r="JS37" s="6"/>
      <c r="JT37" s="6"/>
      <c r="JU37" s="126"/>
      <c r="JV37" s="126"/>
      <c r="JW37" s="126"/>
      <c r="JX37" s="126"/>
      <c r="JY37" s="126"/>
      <c r="JZ37" s="126"/>
      <c r="KA37" s="126"/>
      <c r="KB37" s="126"/>
      <c r="KC37" s="126"/>
      <c r="KD37" s="126"/>
      <c r="KE37" s="126"/>
      <c r="KF37" s="126"/>
      <c r="KG37" s="126"/>
      <c r="KH37" s="126"/>
      <c r="KI37" s="126"/>
      <c r="KJ37" s="126"/>
      <c r="KK37" s="126"/>
      <c r="KL37" s="126"/>
      <c r="KM37" s="126"/>
      <c r="KN37" s="126"/>
      <c r="KO37" s="126"/>
      <c r="KP37" s="126"/>
      <c r="KQ37" s="126"/>
      <c r="KR37" s="126"/>
      <c r="KS37" s="126"/>
      <c r="KT37" s="126"/>
      <c r="KU37" s="126"/>
      <c r="KV37" s="126"/>
      <c r="KW37" s="126"/>
      <c r="KX37" s="126"/>
      <c r="KY37" s="126"/>
      <c r="KZ37" s="126"/>
      <c r="LA37" s="126"/>
      <c r="LB37" s="126"/>
      <c r="LC37" s="126"/>
      <c r="LD37" s="126"/>
      <c r="LE37" s="126"/>
      <c r="LF37" s="126"/>
      <c r="LG37" s="126"/>
      <c r="LH37" s="126"/>
      <c r="LI37" s="126"/>
      <c r="LJ37" s="126"/>
      <c r="LK37" s="126"/>
      <c r="LL37" s="126"/>
      <c r="LM37" s="126"/>
      <c r="LN37" s="126"/>
      <c r="LO37" s="126"/>
      <c r="LP37" s="126"/>
      <c r="LQ37" s="126"/>
      <c r="LR37" s="126"/>
      <c r="LS37" s="126"/>
      <c r="LT37" s="126"/>
      <c r="LU37" s="126"/>
      <c r="LV37" s="126"/>
      <c r="LW37" s="126"/>
      <c r="LX37" s="126"/>
      <c r="LY37" s="126"/>
      <c r="LZ37" s="126"/>
      <c r="MA37" s="126"/>
      <c r="MB37" s="126"/>
      <c r="MC37" s="126"/>
      <c r="MD37" s="126"/>
      <c r="ME37" s="126"/>
      <c r="MF37" s="126"/>
      <c r="MG37" s="126"/>
      <c r="MH37" s="126"/>
      <c r="MI37" s="126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145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5" t="s">
        <v>37</v>
      </c>
      <c r="H55" s="125"/>
      <c r="I55" s="125"/>
      <c r="J55" s="125"/>
      <c r="K55" s="125"/>
      <c r="L55" s="125"/>
      <c r="M55" s="125"/>
      <c r="N55" s="125"/>
      <c r="O55" s="125"/>
      <c r="P55" s="127" t="str">
        <f>データ!BZ7</f>
        <v>-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  <c r="AE55" s="127" t="str">
        <f>データ!CA7</f>
        <v>-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9"/>
      <c r="AT55" s="127">
        <f>データ!CB7</f>
        <v>49766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127">
        <f>データ!CC7</f>
        <v>49237</v>
      </c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>
        <f>データ!CD7</f>
        <v>49309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9"/>
      <c r="CO55" s="6"/>
      <c r="CP55" s="6"/>
      <c r="CQ55" s="6"/>
      <c r="CR55" s="6"/>
      <c r="CS55" s="6"/>
      <c r="CT55" s="6"/>
      <c r="CU55" s="125" t="s">
        <v>37</v>
      </c>
      <c r="CV55" s="125"/>
      <c r="CW55" s="125"/>
      <c r="CX55" s="125"/>
      <c r="CY55" s="125"/>
      <c r="CZ55" s="125"/>
      <c r="DA55" s="125"/>
      <c r="DB55" s="125"/>
      <c r="DC55" s="125"/>
      <c r="DD55" s="127" t="str">
        <f>データ!CK7</f>
        <v>-</v>
      </c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127" t="str">
        <f>データ!CL7</f>
        <v>-</v>
      </c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9"/>
      <c r="EH55" s="127">
        <f>データ!CM7</f>
        <v>11724</v>
      </c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9"/>
      <c r="EW55" s="127">
        <f>データ!CN7</f>
        <v>12315</v>
      </c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データ!CO7</f>
        <v>12750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9"/>
      <c r="GA55" s="6"/>
      <c r="GB55" s="6"/>
      <c r="GC55" s="6"/>
      <c r="GD55" s="6"/>
      <c r="GE55" s="6"/>
      <c r="GF55" s="6"/>
      <c r="GG55" s="6"/>
      <c r="GH55" s="6"/>
      <c r="GI55" s="125" t="s">
        <v>37</v>
      </c>
      <c r="GJ55" s="125"/>
      <c r="GK55" s="125"/>
      <c r="GL55" s="125"/>
      <c r="GM55" s="125"/>
      <c r="GN55" s="125"/>
      <c r="GO55" s="125"/>
      <c r="GP55" s="125"/>
      <c r="GQ55" s="125"/>
      <c r="GR55" s="122" t="str">
        <f>データ!CV7</f>
        <v>-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 t="str">
        <f>データ!CW7</f>
        <v>-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60.4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59.2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61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6"/>
      <c r="JP55" s="6"/>
      <c r="JQ55" s="6"/>
      <c r="JR55" s="6"/>
      <c r="JS55" s="6"/>
      <c r="JT55" s="6"/>
      <c r="JU55" s="6"/>
      <c r="JV55" s="6"/>
      <c r="JW55" s="125" t="s">
        <v>37</v>
      </c>
      <c r="JX55" s="125"/>
      <c r="JY55" s="125"/>
      <c r="JZ55" s="125"/>
      <c r="KA55" s="125"/>
      <c r="KB55" s="125"/>
      <c r="KC55" s="125"/>
      <c r="KD55" s="125"/>
      <c r="KE55" s="125"/>
      <c r="KF55" s="122" t="str">
        <f>データ!DG7</f>
        <v>-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 t="str">
        <f>データ!DH7</f>
        <v>-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27.2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26.4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25.8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5" t="s">
        <v>38</v>
      </c>
      <c r="H56" s="125"/>
      <c r="I56" s="125"/>
      <c r="J56" s="125"/>
      <c r="K56" s="125"/>
      <c r="L56" s="125"/>
      <c r="M56" s="125"/>
      <c r="N56" s="125"/>
      <c r="O56" s="125"/>
      <c r="P56" s="127" t="str">
        <f>データ!CE7</f>
        <v>-</v>
      </c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  <c r="AE56" s="127" t="str">
        <f>データ!CF7</f>
        <v>-</v>
      </c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27">
        <f>データ!CG7</f>
        <v>53447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9"/>
      <c r="BI56" s="127">
        <f>データ!CH7</f>
        <v>54464</v>
      </c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  <c r="BX56" s="127">
        <f>データ!CI7</f>
        <v>55265</v>
      </c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9"/>
      <c r="CO56" s="6"/>
      <c r="CP56" s="6"/>
      <c r="CQ56" s="6"/>
      <c r="CR56" s="6"/>
      <c r="CS56" s="6"/>
      <c r="CT56" s="6"/>
      <c r="CU56" s="125" t="s">
        <v>38</v>
      </c>
      <c r="CV56" s="125"/>
      <c r="CW56" s="125"/>
      <c r="CX56" s="125"/>
      <c r="CY56" s="125"/>
      <c r="CZ56" s="125"/>
      <c r="DA56" s="125"/>
      <c r="DB56" s="125"/>
      <c r="DC56" s="125"/>
      <c r="DD56" s="127" t="str">
        <f>データ!CP7</f>
        <v>-</v>
      </c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127" t="str">
        <f>データ!CQ7</f>
        <v>-</v>
      </c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9"/>
      <c r="EH56" s="127">
        <f>データ!CR7</f>
        <v>13027</v>
      </c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9"/>
      <c r="EW56" s="127">
        <f>データ!CS7</f>
        <v>13969</v>
      </c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データ!CT7</f>
        <v>14455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9"/>
      <c r="GA56" s="6"/>
      <c r="GB56" s="6"/>
      <c r="GC56" s="6"/>
      <c r="GD56" s="6"/>
      <c r="GE56" s="6"/>
      <c r="GF56" s="6"/>
      <c r="GG56" s="6"/>
      <c r="GH56" s="6"/>
      <c r="GI56" s="125" t="s">
        <v>38</v>
      </c>
      <c r="GJ56" s="125"/>
      <c r="GK56" s="125"/>
      <c r="GL56" s="125"/>
      <c r="GM56" s="125"/>
      <c r="GN56" s="125"/>
      <c r="GO56" s="125"/>
      <c r="GP56" s="125"/>
      <c r="GQ56" s="125"/>
      <c r="GR56" s="122" t="str">
        <f>データ!DA7</f>
        <v>-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 t="str">
        <f>データ!DB7</f>
        <v>-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52.6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53.2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54.1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6"/>
      <c r="JP56" s="6"/>
      <c r="JQ56" s="6"/>
      <c r="JR56" s="6"/>
      <c r="JS56" s="6"/>
      <c r="JT56" s="6"/>
      <c r="JU56" s="6"/>
      <c r="JV56" s="6"/>
      <c r="JW56" s="125" t="s">
        <v>38</v>
      </c>
      <c r="JX56" s="125"/>
      <c r="JY56" s="125"/>
      <c r="JZ56" s="125"/>
      <c r="KA56" s="125"/>
      <c r="KB56" s="125"/>
      <c r="KC56" s="125"/>
      <c r="KD56" s="125"/>
      <c r="KE56" s="125"/>
      <c r="KF56" s="122" t="str">
        <f>データ!DL7</f>
        <v>-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 t="str">
        <f>データ!DM7</f>
        <v>-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24.2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25.3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25.2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6" t="s">
        <v>44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6"/>
      <c r="CQ58" s="6"/>
      <c r="CR58" s="6"/>
      <c r="CS58" s="126" t="s">
        <v>45</v>
      </c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27"/>
      <c r="GE58" s="27"/>
      <c r="GF58" s="27"/>
      <c r="GG58" s="126" t="s">
        <v>46</v>
      </c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  <c r="IQ58" s="126"/>
      <c r="IR58" s="126"/>
      <c r="IS58" s="126"/>
      <c r="IT58" s="126"/>
      <c r="IU58" s="126"/>
      <c r="IV58" s="126"/>
      <c r="IW58" s="126"/>
      <c r="IX58" s="126"/>
      <c r="IY58" s="126"/>
      <c r="IZ58" s="126"/>
      <c r="JA58" s="126"/>
      <c r="JB58" s="126"/>
      <c r="JC58" s="126"/>
      <c r="JD58" s="126"/>
      <c r="JE58" s="126"/>
      <c r="JF58" s="126"/>
      <c r="JG58" s="126"/>
      <c r="JH58" s="126"/>
      <c r="JI58" s="126"/>
      <c r="JJ58" s="126"/>
      <c r="JK58" s="126"/>
      <c r="JL58" s="126"/>
      <c r="JM58" s="126"/>
      <c r="JN58" s="126"/>
      <c r="JO58" s="126"/>
      <c r="JP58" s="126"/>
      <c r="JQ58" s="126"/>
      <c r="JR58" s="6"/>
      <c r="JS58" s="6"/>
      <c r="JT58" s="6"/>
      <c r="JU58" s="126" t="s">
        <v>47</v>
      </c>
      <c r="JV58" s="126"/>
      <c r="JW58" s="126"/>
      <c r="JX58" s="126"/>
      <c r="JY58" s="126"/>
      <c r="JZ58" s="126"/>
      <c r="KA58" s="126"/>
      <c r="KB58" s="126"/>
      <c r="KC58" s="126"/>
      <c r="KD58" s="126"/>
      <c r="KE58" s="126"/>
      <c r="KF58" s="126"/>
      <c r="KG58" s="126"/>
      <c r="KH58" s="126"/>
      <c r="KI58" s="126"/>
      <c r="KJ58" s="126"/>
      <c r="KK58" s="126"/>
      <c r="KL58" s="126"/>
      <c r="KM58" s="126"/>
      <c r="KN58" s="126"/>
      <c r="KO58" s="126"/>
      <c r="KP58" s="126"/>
      <c r="KQ58" s="126"/>
      <c r="KR58" s="126"/>
      <c r="KS58" s="126"/>
      <c r="KT58" s="126"/>
      <c r="KU58" s="126"/>
      <c r="KV58" s="126"/>
      <c r="KW58" s="126"/>
      <c r="KX58" s="126"/>
      <c r="KY58" s="126"/>
      <c r="KZ58" s="126"/>
      <c r="LA58" s="126"/>
      <c r="LB58" s="126"/>
      <c r="LC58" s="126"/>
      <c r="LD58" s="126"/>
      <c r="LE58" s="126"/>
      <c r="LF58" s="126"/>
      <c r="LG58" s="126"/>
      <c r="LH58" s="126"/>
      <c r="LI58" s="126"/>
      <c r="LJ58" s="126"/>
      <c r="LK58" s="126"/>
      <c r="LL58" s="126"/>
      <c r="LM58" s="126"/>
      <c r="LN58" s="126"/>
      <c r="LO58" s="126"/>
      <c r="LP58" s="126"/>
      <c r="LQ58" s="126"/>
      <c r="LR58" s="126"/>
      <c r="LS58" s="126"/>
      <c r="LT58" s="126"/>
      <c r="LU58" s="126"/>
      <c r="LV58" s="126"/>
      <c r="LW58" s="126"/>
      <c r="LX58" s="126"/>
      <c r="LY58" s="126"/>
      <c r="LZ58" s="126"/>
      <c r="MA58" s="126"/>
      <c r="MB58" s="126"/>
      <c r="MC58" s="126"/>
      <c r="MD58" s="126"/>
      <c r="ME58" s="126"/>
      <c r="MF58" s="126"/>
      <c r="MG58" s="126"/>
      <c r="MH58" s="126"/>
      <c r="MI58" s="126"/>
      <c r="MJ58" s="126"/>
      <c r="MK58" s="126"/>
      <c r="ML58" s="126"/>
      <c r="MM58" s="126"/>
      <c r="MN58" s="126"/>
      <c r="MO58" s="126"/>
      <c r="MP58" s="126"/>
      <c r="MQ58" s="126"/>
      <c r="MR58" s="126"/>
      <c r="MS58" s="126"/>
      <c r="MT58" s="126"/>
      <c r="MU58" s="126"/>
      <c r="MV58" s="126"/>
      <c r="MW58" s="126"/>
      <c r="MX58" s="126"/>
      <c r="MY58" s="126"/>
      <c r="MZ58" s="126"/>
      <c r="NA58" s="126"/>
      <c r="NB58" s="126"/>
      <c r="NC58" s="126"/>
      <c r="ND58" s="126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6"/>
      <c r="CQ59" s="6"/>
      <c r="CR59" s="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27"/>
      <c r="GE59" s="27"/>
      <c r="GF59" s="27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  <c r="IW59" s="126"/>
      <c r="IX59" s="126"/>
      <c r="IY59" s="126"/>
      <c r="IZ59" s="126"/>
      <c r="JA59" s="126"/>
      <c r="JB59" s="126"/>
      <c r="JC59" s="126"/>
      <c r="JD59" s="126"/>
      <c r="JE59" s="126"/>
      <c r="JF59" s="126"/>
      <c r="JG59" s="126"/>
      <c r="JH59" s="126"/>
      <c r="JI59" s="126"/>
      <c r="JJ59" s="126"/>
      <c r="JK59" s="126"/>
      <c r="JL59" s="126"/>
      <c r="JM59" s="126"/>
      <c r="JN59" s="126"/>
      <c r="JO59" s="126"/>
      <c r="JP59" s="126"/>
      <c r="JQ59" s="126"/>
      <c r="JR59" s="6"/>
      <c r="JS59" s="6"/>
      <c r="JT59" s="6"/>
      <c r="JU59" s="126"/>
      <c r="JV59" s="126"/>
      <c r="JW59" s="126"/>
      <c r="JX59" s="126"/>
      <c r="JY59" s="126"/>
      <c r="JZ59" s="126"/>
      <c r="KA59" s="126"/>
      <c r="KB59" s="126"/>
      <c r="KC59" s="126"/>
      <c r="KD59" s="126"/>
      <c r="KE59" s="126"/>
      <c r="KF59" s="126"/>
      <c r="KG59" s="126"/>
      <c r="KH59" s="126"/>
      <c r="KI59" s="126"/>
      <c r="KJ59" s="126"/>
      <c r="KK59" s="126"/>
      <c r="KL59" s="126"/>
      <c r="KM59" s="126"/>
      <c r="KN59" s="126"/>
      <c r="KO59" s="126"/>
      <c r="KP59" s="126"/>
      <c r="KQ59" s="126"/>
      <c r="KR59" s="126"/>
      <c r="KS59" s="126"/>
      <c r="KT59" s="126"/>
      <c r="KU59" s="126"/>
      <c r="KV59" s="126"/>
      <c r="KW59" s="126"/>
      <c r="KX59" s="126"/>
      <c r="KY59" s="126"/>
      <c r="KZ59" s="126"/>
      <c r="LA59" s="126"/>
      <c r="LB59" s="126"/>
      <c r="LC59" s="126"/>
      <c r="LD59" s="126"/>
      <c r="LE59" s="126"/>
      <c r="LF59" s="126"/>
      <c r="LG59" s="126"/>
      <c r="LH59" s="126"/>
      <c r="LI59" s="126"/>
      <c r="LJ59" s="126"/>
      <c r="LK59" s="126"/>
      <c r="LL59" s="126"/>
      <c r="LM59" s="126"/>
      <c r="LN59" s="126"/>
      <c r="LO59" s="126"/>
      <c r="LP59" s="126"/>
      <c r="LQ59" s="126"/>
      <c r="LR59" s="126"/>
      <c r="LS59" s="126"/>
      <c r="LT59" s="126"/>
      <c r="LU59" s="126"/>
      <c r="LV59" s="126"/>
      <c r="LW59" s="126"/>
      <c r="LX59" s="126"/>
      <c r="LY59" s="126"/>
      <c r="LZ59" s="126"/>
      <c r="MA59" s="126"/>
      <c r="MB59" s="126"/>
      <c r="MC59" s="126"/>
      <c r="MD59" s="126"/>
      <c r="ME59" s="126"/>
      <c r="MF59" s="126"/>
      <c r="MG59" s="126"/>
      <c r="MH59" s="126"/>
      <c r="MI59" s="126"/>
      <c r="MJ59" s="126"/>
      <c r="MK59" s="126"/>
      <c r="ML59" s="126"/>
      <c r="MM59" s="126"/>
      <c r="MN59" s="126"/>
      <c r="MO59" s="126"/>
      <c r="MP59" s="126"/>
      <c r="MQ59" s="126"/>
      <c r="MR59" s="126"/>
      <c r="MS59" s="126"/>
      <c r="MT59" s="126"/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144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3" t="s">
        <v>37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5"/>
      <c r="U79" s="136" t="str">
        <f>データ!DR7</f>
        <v>-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 t="str">
        <f>データ!DS7</f>
        <v>-</v>
      </c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>
        <f>データ!DT7</f>
        <v>12</v>
      </c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>
        <f>データ!DU7</f>
        <v>19.2</v>
      </c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>
        <f>データ!DV7</f>
        <v>26.1</v>
      </c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3" t="s">
        <v>37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5"/>
      <c r="EO79" s="136" t="str">
        <f>データ!EC7</f>
        <v>-</v>
      </c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 t="str">
        <f>データ!ED7</f>
        <v>-</v>
      </c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>
        <f>データ!EE7</f>
        <v>28.5</v>
      </c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>
        <f>データ!EF7</f>
        <v>42.5</v>
      </c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>
        <f>データ!EG7</f>
        <v>55.2</v>
      </c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3" t="s">
        <v>37</v>
      </c>
      <c r="IZ79" s="134"/>
      <c r="JA79" s="134"/>
      <c r="JB79" s="134"/>
      <c r="JC79" s="134"/>
      <c r="JD79" s="134"/>
      <c r="JE79" s="134"/>
      <c r="JF79" s="134"/>
      <c r="JG79" s="134"/>
      <c r="JH79" s="134"/>
      <c r="JI79" s="135"/>
      <c r="JJ79" s="131" t="str">
        <f>データ!EN7</f>
        <v>-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 t="str">
        <f>データ!EO7</f>
        <v>-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45576779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45776210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45880148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3" t="s">
        <v>38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5"/>
      <c r="U80" s="136" t="str">
        <f>データ!DW7</f>
        <v>-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 t="str">
        <f>データ!DX7</f>
        <v>-</v>
      </c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>
        <f>データ!DY7</f>
        <v>48.4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>
        <f>データ!DZ7</f>
        <v>48.7</v>
      </c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>
        <f>データ!EA7</f>
        <v>52.5</v>
      </c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3" t="s">
        <v>38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5"/>
      <c r="EO80" s="136" t="str">
        <f>データ!EH7</f>
        <v>-</v>
      </c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 t="str">
        <f>データ!EI7</f>
        <v>-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>
        <f>データ!EJ7</f>
        <v>62.3</v>
      </c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>
        <f>データ!EK7</f>
        <v>61.7</v>
      </c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>
        <f>データ!EL7</f>
        <v>66.099999999999994</v>
      </c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3" t="s">
        <v>38</v>
      </c>
      <c r="IZ80" s="134"/>
      <c r="JA80" s="134"/>
      <c r="JB80" s="134"/>
      <c r="JC80" s="134"/>
      <c r="JD80" s="134"/>
      <c r="JE80" s="134"/>
      <c r="JF80" s="134"/>
      <c r="JG80" s="134"/>
      <c r="JH80" s="134"/>
      <c r="JI80" s="135"/>
      <c r="JJ80" s="131" t="str">
        <f>データ!ES7</f>
        <v>-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 t="str">
        <f>データ!ET7</f>
        <v>-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42112933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43764424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44446754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6" t="s">
        <v>50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6" t="s">
        <v>52</v>
      </c>
      <c r="IV82" s="126"/>
      <c r="IW82" s="126"/>
      <c r="IX82" s="126"/>
      <c r="IY82" s="126"/>
      <c r="IZ82" s="126"/>
      <c r="JA82" s="126"/>
      <c r="JB82" s="126"/>
      <c r="JC82" s="126"/>
      <c r="JD82" s="126"/>
      <c r="JE82" s="126"/>
      <c r="JF82" s="126"/>
      <c r="JG82" s="126"/>
      <c r="JH82" s="126"/>
      <c r="JI82" s="126"/>
      <c r="JJ82" s="126"/>
      <c r="JK82" s="126"/>
      <c r="JL82" s="126"/>
      <c r="JM82" s="126"/>
      <c r="JN82" s="126"/>
      <c r="JO82" s="126"/>
      <c r="JP82" s="126"/>
      <c r="JQ82" s="126"/>
      <c r="JR82" s="126"/>
      <c r="JS82" s="126"/>
      <c r="JT82" s="126"/>
      <c r="JU82" s="126"/>
      <c r="JV82" s="126"/>
      <c r="JW82" s="126"/>
      <c r="JX82" s="126"/>
      <c r="JY82" s="126"/>
      <c r="JZ82" s="126"/>
      <c r="KA82" s="126"/>
      <c r="KB82" s="126"/>
      <c r="KC82" s="126"/>
      <c r="KD82" s="126"/>
      <c r="KE82" s="126"/>
      <c r="KF82" s="126"/>
      <c r="KG82" s="126"/>
      <c r="KH82" s="126"/>
      <c r="KI82" s="126"/>
      <c r="KJ82" s="126"/>
      <c r="KK82" s="126"/>
      <c r="KL82" s="126"/>
      <c r="KM82" s="126"/>
      <c r="KN82" s="126"/>
      <c r="KO82" s="126"/>
      <c r="KP82" s="126"/>
      <c r="KQ82" s="126"/>
      <c r="KR82" s="126"/>
      <c r="KS82" s="126"/>
      <c r="KT82" s="126"/>
      <c r="KU82" s="126"/>
      <c r="KV82" s="126"/>
      <c r="KW82" s="126"/>
      <c r="KX82" s="126"/>
      <c r="KY82" s="126"/>
      <c r="KZ82" s="126"/>
      <c r="LA82" s="126"/>
      <c r="LB82" s="126"/>
      <c r="LC82" s="126"/>
      <c r="LD82" s="126"/>
      <c r="LE82" s="126"/>
      <c r="LF82" s="126"/>
      <c r="LG82" s="126"/>
      <c r="LH82" s="126"/>
      <c r="LI82" s="126"/>
      <c r="LJ82" s="126"/>
      <c r="LK82" s="126"/>
      <c r="LL82" s="126"/>
      <c r="LM82" s="126"/>
      <c r="LN82" s="126"/>
      <c r="LO82" s="126"/>
      <c r="LP82" s="126"/>
      <c r="LQ82" s="126"/>
      <c r="LR82" s="126"/>
      <c r="LS82" s="126"/>
      <c r="LT82" s="126"/>
      <c r="LU82" s="126"/>
      <c r="LV82" s="126"/>
      <c r="LW82" s="126"/>
      <c r="LX82" s="126"/>
      <c r="LY82" s="126"/>
      <c r="LZ82" s="126"/>
      <c r="MA82" s="126"/>
      <c r="MB82" s="126"/>
      <c r="MC82" s="126"/>
      <c r="MD82" s="126"/>
      <c r="ME82" s="126"/>
      <c r="MF82" s="126"/>
      <c r="MG82" s="126"/>
      <c r="MH82" s="126"/>
      <c r="MI82" s="126"/>
      <c r="MJ82" s="126"/>
      <c r="MK82" s="126"/>
      <c r="ML82" s="126"/>
      <c r="MM82" s="126"/>
      <c r="MN82" s="126"/>
      <c r="MO82" s="126"/>
      <c r="MP82" s="126"/>
      <c r="MQ82" s="126"/>
      <c r="MR82" s="126"/>
      <c r="MS82" s="126"/>
      <c r="MT82" s="126"/>
      <c r="MU82" s="126"/>
      <c r="MV82" s="126"/>
      <c r="MW82" s="126"/>
      <c r="MX82" s="126"/>
      <c r="MY82" s="126"/>
      <c r="MZ82" s="126"/>
      <c r="NA82" s="126"/>
      <c r="NB82" s="126"/>
      <c r="NC82" s="126"/>
      <c r="ND82" s="126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6"/>
      <c r="IV83" s="126"/>
      <c r="IW83" s="126"/>
      <c r="IX83" s="126"/>
      <c r="IY83" s="126"/>
      <c r="IZ83" s="126"/>
      <c r="JA83" s="126"/>
      <c r="JB83" s="126"/>
      <c r="JC83" s="126"/>
      <c r="JD83" s="126"/>
      <c r="JE83" s="126"/>
      <c r="JF83" s="126"/>
      <c r="JG83" s="126"/>
      <c r="JH83" s="126"/>
      <c r="JI83" s="126"/>
      <c r="JJ83" s="126"/>
      <c r="JK83" s="126"/>
      <c r="JL83" s="126"/>
      <c r="JM83" s="126"/>
      <c r="JN83" s="126"/>
      <c r="JO83" s="126"/>
      <c r="JP83" s="126"/>
      <c r="JQ83" s="126"/>
      <c r="JR83" s="126"/>
      <c r="JS83" s="126"/>
      <c r="JT83" s="126"/>
      <c r="JU83" s="126"/>
      <c r="JV83" s="126"/>
      <c r="JW83" s="126"/>
      <c r="JX83" s="126"/>
      <c r="JY83" s="126"/>
      <c r="JZ83" s="126"/>
      <c r="KA83" s="126"/>
      <c r="KB83" s="126"/>
      <c r="KC83" s="126"/>
      <c r="KD83" s="126"/>
      <c r="KE83" s="126"/>
      <c r="KF83" s="126"/>
      <c r="KG83" s="126"/>
      <c r="KH83" s="126"/>
      <c r="KI83" s="126"/>
      <c r="KJ83" s="126"/>
      <c r="KK83" s="126"/>
      <c r="KL83" s="126"/>
      <c r="KM83" s="126"/>
      <c r="KN83" s="126"/>
      <c r="KO83" s="126"/>
      <c r="KP83" s="126"/>
      <c r="KQ83" s="126"/>
      <c r="KR83" s="126"/>
      <c r="KS83" s="126"/>
      <c r="KT83" s="126"/>
      <c r="KU83" s="126"/>
      <c r="KV83" s="126"/>
      <c r="KW83" s="126"/>
      <c r="KX83" s="126"/>
      <c r="KY83" s="126"/>
      <c r="KZ83" s="126"/>
      <c r="LA83" s="126"/>
      <c r="LB83" s="126"/>
      <c r="LC83" s="126"/>
      <c r="LD83" s="126"/>
      <c r="LE83" s="126"/>
      <c r="LF83" s="126"/>
      <c r="LG83" s="126"/>
      <c r="LH83" s="126"/>
      <c r="LI83" s="126"/>
      <c r="LJ83" s="126"/>
      <c r="LK83" s="126"/>
      <c r="LL83" s="126"/>
      <c r="LM83" s="126"/>
      <c r="LN83" s="126"/>
      <c r="LO83" s="126"/>
      <c r="LP83" s="126"/>
      <c r="LQ83" s="126"/>
      <c r="LR83" s="126"/>
      <c r="LS83" s="126"/>
      <c r="LT83" s="126"/>
      <c r="LU83" s="126"/>
      <c r="LV83" s="126"/>
      <c r="LW83" s="126"/>
      <c r="LX83" s="126"/>
      <c r="LY83" s="126"/>
      <c r="LZ83" s="126"/>
      <c r="MA83" s="126"/>
      <c r="MB83" s="126"/>
      <c r="MC83" s="126"/>
      <c r="MD83" s="126"/>
      <c r="ME83" s="126"/>
      <c r="MF83" s="126"/>
      <c r="MG83" s="126"/>
      <c r="MH83" s="126"/>
      <c r="MI83" s="126"/>
      <c r="MJ83" s="126"/>
      <c r="MK83" s="126"/>
      <c r="ML83" s="126"/>
      <c r="MM83" s="126"/>
      <c r="MN83" s="126"/>
      <c r="MO83" s="126"/>
      <c r="MP83" s="126"/>
      <c r="MQ83" s="126"/>
      <c r="MR83" s="126"/>
      <c r="MS83" s="126"/>
      <c r="MT83" s="126"/>
      <c r="MU83" s="126"/>
      <c r="MV83" s="126"/>
      <c r="MW83" s="126"/>
      <c r="MX83" s="126"/>
      <c r="MY83" s="126"/>
      <c r="MZ83" s="126"/>
      <c r="NA83" s="126"/>
      <c r="NB83" s="126"/>
      <c r="NC83" s="126"/>
      <c r="ND83" s="126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28797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9" t="str">
        <f>IF(H8&lt;&gt;I8,H8,"")&amp;IF(I8&lt;&gt;J8,I8,"")&amp;"　"&amp;J8</f>
        <v>青森県つがる西北五広域連合　つがる総合病院</v>
      </c>
      <c r="I6" s="140"/>
      <c r="J6" s="141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400床以上～500床未満</v>
      </c>
      <c r="O6" s="63"/>
      <c r="P6" s="63" t="str">
        <f>P8</f>
        <v>直営</v>
      </c>
      <c r="Q6" s="64">
        <f t="shared" ref="Q6:AG6" si="3">Q8</f>
        <v>20</v>
      </c>
      <c r="R6" s="63" t="str">
        <f t="shared" si="3"/>
        <v>対象</v>
      </c>
      <c r="S6" s="63" t="str">
        <f t="shared" si="3"/>
        <v>ド 透 I 訓</v>
      </c>
      <c r="T6" s="63" t="str">
        <f t="shared" si="3"/>
        <v>救 臨 感 災 輪</v>
      </c>
      <c r="U6" s="64" t="str">
        <f>U8</f>
        <v>-</v>
      </c>
      <c r="V6" s="64">
        <f>V8</f>
        <v>36872</v>
      </c>
      <c r="W6" s="63" t="str">
        <f>W8</f>
        <v>非該当</v>
      </c>
      <c r="X6" s="63" t="str">
        <f t="shared" si="3"/>
        <v>７：１</v>
      </c>
      <c r="Y6" s="64">
        <f t="shared" si="3"/>
        <v>390</v>
      </c>
      <c r="Z6" s="64" t="str">
        <f t="shared" si="3"/>
        <v>-</v>
      </c>
      <c r="AA6" s="64" t="str">
        <f t="shared" si="3"/>
        <v>-</v>
      </c>
      <c r="AB6" s="64">
        <f t="shared" si="3"/>
        <v>44</v>
      </c>
      <c r="AC6" s="64">
        <f t="shared" si="3"/>
        <v>4</v>
      </c>
      <c r="AD6" s="64">
        <f t="shared" si="3"/>
        <v>438</v>
      </c>
      <c r="AE6" s="64">
        <f t="shared" si="3"/>
        <v>378</v>
      </c>
      <c r="AF6" s="64" t="str">
        <f t="shared" si="3"/>
        <v>-</v>
      </c>
      <c r="AG6" s="64">
        <f t="shared" si="3"/>
        <v>378</v>
      </c>
      <c r="AH6" s="65" t="e">
        <f>IF(AH8="-",NA(),AH8)</f>
        <v>#N/A</v>
      </c>
      <c r="AI6" s="65" t="e">
        <f t="shared" ref="AI6:AQ6" si="4">IF(AI8="-",NA(),AI8)</f>
        <v>#N/A</v>
      </c>
      <c r="AJ6" s="65">
        <f t="shared" si="4"/>
        <v>92.1</v>
      </c>
      <c r="AK6" s="65">
        <f t="shared" si="4"/>
        <v>93.7</v>
      </c>
      <c r="AL6" s="65">
        <f t="shared" si="4"/>
        <v>96.4</v>
      </c>
      <c r="AM6" s="65" t="e">
        <f t="shared" si="4"/>
        <v>#N/A</v>
      </c>
      <c r="AN6" s="65" t="e">
        <f t="shared" si="4"/>
        <v>#N/A</v>
      </c>
      <c r="AO6" s="65">
        <f t="shared" si="4"/>
        <v>99.7</v>
      </c>
      <c r="AP6" s="65">
        <f t="shared" si="4"/>
        <v>98.8</v>
      </c>
      <c r="AQ6" s="65">
        <f t="shared" si="4"/>
        <v>98.5</v>
      </c>
      <c r="AR6" s="65" t="str">
        <f>IF(AR8="-","【-】","【"&amp;SUBSTITUTE(TEXT(AR8,"#,##0.0"),"-","△")&amp;"】")</f>
        <v>【98.4】</v>
      </c>
      <c r="AS6" s="65" t="e">
        <f>IF(AS8="-",NA(),AS8)</f>
        <v>#N/A</v>
      </c>
      <c r="AT6" s="65" t="e">
        <f t="shared" ref="AT6:BB6" si="5">IF(AT8="-",NA(),AT8)</f>
        <v>#N/A</v>
      </c>
      <c r="AU6" s="65">
        <f t="shared" si="5"/>
        <v>77.5</v>
      </c>
      <c r="AV6" s="65">
        <f t="shared" si="5"/>
        <v>80.2</v>
      </c>
      <c r="AW6" s="65">
        <f t="shared" si="5"/>
        <v>82</v>
      </c>
      <c r="AX6" s="65" t="e">
        <f t="shared" si="5"/>
        <v>#N/A</v>
      </c>
      <c r="AY6" s="65" t="e">
        <f t="shared" si="5"/>
        <v>#N/A</v>
      </c>
      <c r="AZ6" s="65">
        <f t="shared" si="5"/>
        <v>93.6</v>
      </c>
      <c r="BA6" s="65">
        <f t="shared" si="5"/>
        <v>91.8</v>
      </c>
      <c r="BB6" s="65">
        <f t="shared" si="5"/>
        <v>91.6</v>
      </c>
      <c r="BC6" s="65" t="str">
        <f>IF(BC8="-","【-】","【"&amp;SUBSTITUTE(TEXT(BC8,"#,##0.0"),"-","△")&amp;"】")</f>
        <v>【89.5】</v>
      </c>
      <c r="BD6" s="65" t="e">
        <f>IF(BD8="-",NA(),BD8)</f>
        <v>#N/A</v>
      </c>
      <c r="BE6" s="65" t="e">
        <f t="shared" ref="BE6:BM6" si="6">IF(BE8="-",NA(),BE8)</f>
        <v>#N/A</v>
      </c>
      <c r="BF6" s="65">
        <f t="shared" si="6"/>
        <v>31.8</v>
      </c>
      <c r="BG6" s="65">
        <f t="shared" si="6"/>
        <v>33.200000000000003</v>
      </c>
      <c r="BH6" s="65">
        <f t="shared" si="6"/>
        <v>37.5</v>
      </c>
      <c r="BI6" s="65" t="e">
        <f t="shared" si="6"/>
        <v>#N/A</v>
      </c>
      <c r="BJ6" s="65" t="e">
        <f t="shared" si="6"/>
        <v>#N/A</v>
      </c>
      <c r="BK6" s="65">
        <f t="shared" si="6"/>
        <v>45.6</v>
      </c>
      <c r="BL6" s="65">
        <f t="shared" si="6"/>
        <v>38.1</v>
      </c>
      <c r="BM6" s="65">
        <f t="shared" si="6"/>
        <v>42.9</v>
      </c>
      <c r="BN6" s="65" t="str">
        <f>IF(BN8="-","【-】","【"&amp;SUBSTITUTE(TEXT(BN8,"#,##0.0"),"-","△")&amp;"】")</f>
        <v>【63.6】</v>
      </c>
      <c r="BO6" s="65" t="e">
        <f>IF(BO8="-",NA(),BO8)</f>
        <v>#N/A</v>
      </c>
      <c r="BP6" s="65" t="e">
        <f t="shared" ref="BP6:BX6" si="7">IF(BP8="-",NA(),BP8)</f>
        <v>#N/A</v>
      </c>
      <c r="BQ6" s="65">
        <f t="shared" si="7"/>
        <v>63.6</v>
      </c>
      <c r="BR6" s="65">
        <f t="shared" si="7"/>
        <v>69.400000000000006</v>
      </c>
      <c r="BS6" s="65">
        <f t="shared" si="7"/>
        <v>70.8</v>
      </c>
      <c r="BT6" s="65" t="e">
        <f t="shared" si="7"/>
        <v>#N/A</v>
      </c>
      <c r="BU6" s="65" t="e">
        <f t="shared" si="7"/>
        <v>#N/A</v>
      </c>
      <c r="BV6" s="65">
        <f t="shared" si="7"/>
        <v>76.099999999999994</v>
      </c>
      <c r="BW6" s="65">
        <f t="shared" si="7"/>
        <v>75.7</v>
      </c>
      <c r="BX6" s="65">
        <f t="shared" si="7"/>
        <v>76.099999999999994</v>
      </c>
      <c r="BY6" s="65" t="str">
        <f>IF(BY8="-","【-】","【"&amp;SUBSTITUTE(TEXT(BY8,"#,##0.0"),"-","△")&amp;"】")</f>
        <v>【74.2】</v>
      </c>
      <c r="BZ6" s="66" t="e">
        <f>IF(BZ8="-",NA(),BZ8)</f>
        <v>#N/A</v>
      </c>
      <c r="CA6" s="66" t="e">
        <f t="shared" ref="CA6:CI6" si="8">IF(CA8="-",NA(),CA8)</f>
        <v>#N/A</v>
      </c>
      <c r="CB6" s="66">
        <f t="shared" si="8"/>
        <v>49766</v>
      </c>
      <c r="CC6" s="66">
        <f t="shared" si="8"/>
        <v>49237</v>
      </c>
      <c r="CD6" s="66">
        <f t="shared" si="8"/>
        <v>49309</v>
      </c>
      <c r="CE6" s="66" t="e">
        <f t="shared" si="8"/>
        <v>#N/A</v>
      </c>
      <c r="CF6" s="66" t="e">
        <f t="shared" si="8"/>
        <v>#N/A</v>
      </c>
      <c r="CG6" s="66">
        <f t="shared" si="8"/>
        <v>53447</v>
      </c>
      <c r="CH6" s="66">
        <f t="shared" si="8"/>
        <v>54464</v>
      </c>
      <c r="CI6" s="66">
        <f t="shared" si="8"/>
        <v>55265</v>
      </c>
      <c r="CJ6" s="65" t="str">
        <f>IF(CJ8="-","【-】","【"&amp;SUBSTITUTE(TEXT(CJ8,"#,##0"),"-","△")&amp;"】")</f>
        <v>【49,667】</v>
      </c>
      <c r="CK6" s="66" t="e">
        <f>IF(CK8="-",NA(),CK8)</f>
        <v>#N/A</v>
      </c>
      <c r="CL6" s="66" t="e">
        <f t="shared" ref="CL6:CT6" si="9">IF(CL8="-",NA(),CL8)</f>
        <v>#N/A</v>
      </c>
      <c r="CM6" s="66">
        <f t="shared" si="9"/>
        <v>11724</v>
      </c>
      <c r="CN6" s="66">
        <f t="shared" si="9"/>
        <v>12315</v>
      </c>
      <c r="CO6" s="66">
        <f t="shared" si="9"/>
        <v>12750</v>
      </c>
      <c r="CP6" s="66" t="e">
        <f t="shared" si="9"/>
        <v>#N/A</v>
      </c>
      <c r="CQ6" s="66" t="e">
        <f t="shared" si="9"/>
        <v>#N/A</v>
      </c>
      <c r="CR6" s="66">
        <f t="shared" si="9"/>
        <v>13027</v>
      </c>
      <c r="CS6" s="66">
        <f t="shared" si="9"/>
        <v>13969</v>
      </c>
      <c r="CT6" s="66">
        <f t="shared" si="9"/>
        <v>14455</v>
      </c>
      <c r="CU6" s="65" t="str">
        <f>IF(CU8="-","【-】","【"&amp;SUBSTITUTE(TEXT(CU8,"#,##0"),"-","△")&amp;"】")</f>
        <v>【13,758】</v>
      </c>
      <c r="CV6" s="65" t="e">
        <f>IF(CV8="-",NA(),CV8)</f>
        <v>#N/A</v>
      </c>
      <c r="CW6" s="65" t="e">
        <f t="shared" ref="CW6:DE6" si="10">IF(CW8="-",NA(),CW8)</f>
        <v>#N/A</v>
      </c>
      <c r="CX6" s="65">
        <f t="shared" si="10"/>
        <v>60.4</v>
      </c>
      <c r="CY6" s="65">
        <f t="shared" si="10"/>
        <v>59.2</v>
      </c>
      <c r="CZ6" s="65">
        <f t="shared" si="10"/>
        <v>61</v>
      </c>
      <c r="DA6" s="65" t="e">
        <f t="shared" si="10"/>
        <v>#N/A</v>
      </c>
      <c r="DB6" s="65" t="e">
        <f t="shared" si="10"/>
        <v>#N/A</v>
      </c>
      <c r="DC6" s="65">
        <f t="shared" si="10"/>
        <v>52.6</v>
      </c>
      <c r="DD6" s="65">
        <f t="shared" si="10"/>
        <v>53.2</v>
      </c>
      <c r="DE6" s="65">
        <f t="shared" si="10"/>
        <v>54.1</v>
      </c>
      <c r="DF6" s="65" t="str">
        <f>IF(DF8="-","【-】","【"&amp;SUBSTITUTE(TEXT(DF8,"#,##0.0"),"-","△")&amp;"】")</f>
        <v>【55.2】</v>
      </c>
      <c r="DG6" s="65" t="e">
        <f>IF(DG8="-",NA(),DG8)</f>
        <v>#N/A</v>
      </c>
      <c r="DH6" s="65" t="e">
        <f t="shared" ref="DH6:DP6" si="11">IF(DH8="-",NA(),DH8)</f>
        <v>#N/A</v>
      </c>
      <c r="DI6" s="65">
        <f t="shared" si="11"/>
        <v>27.2</v>
      </c>
      <c r="DJ6" s="65">
        <f t="shared" si="11"/>
        <v>26.4</v>
      </c>
      <c r="DK6" s="65">
        <f t="shared" si="11"/>
        <v>25.8</v>
      </c>
      <c r="DL6" s="65" t="e">
        <f t="shared" si="11"/>
        <v>#N/A</v>
      </c>
      <c r="DM6" s="65" t="e">
        <f t="shared" si="11"/>
        <v>#N/A</v>
      </c>
      <c r="DN6" s="65">
        <f t="shared" si="11"/>
        <v>24.2</v>
      </c>
      <c r="DO6" s="65">
        <f t="shared" si="11"/>
        <v>25.3</v>
      </c>
      <c r="DP6" s="65">
        <f t="shared" si="11"/>
        <v>25.2</v>
      </c>
      <c r="DQ6" s="65" t="str">
        <f>IF(DQ8="-","【-】","【"&amp;SUBSTITUTE(TEXT(DQ8,"#,##0.0"),"-","△")&amp;"】")</f>
        <v>【24.1】</v>
      </c>
      <c r="DR6" s="65" t="e">
        <f>IF(DR8="-",NA(),DR8)</f>
        <v>#N/A</v>
      </c>
      <c r="DS6" s="65" t="e">
        <f t="shared" ref="DS6:EA6" si="12">IF(DS8="-",NA(),DS8)</f>
        <v>#N/A</v>
      </c>
      <c r="DT6" s="65">
        <f t="shared" si="12"/>
        <v>12</v>
      </c>
      <c r="DU6" s="65">
        <f t="shared" si="12"/>
        <v>19.2</v>
      </c>
      <c r="DV6" s="65">
        <f t="shared" si="12"/>
        <v>26.1</v>
      </c>
      <c r="DW6" s="65" t="e">
        <f t="shared" si="12"/>
        <v>#N/A</v>
      </c>
      <c r="DX6" s="65" t="e">
        <f t="shared" si="12"/>
        <v>#N/A</v>
      </c>
      <c r="DY6" s="65">
        <f t="shared" si="12"/>
        <v>48.4</v>
      </c>
      <c r="DZ6" s="65">
        <f t="shared" si="12"/>
        <v>48.7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 t="e">
        <f>IF(EC8="-",NA(),EC8)</f>
        <v>#N/A</v>
      </c>
      <c r="ED6" s="65" t="e">
        <f t="shared" ref="ED6:EL6" si="13">IF(ED8="-",NA(),ED8)</f>
        <v>#N/A</v>
      </c>
      <c r="EE6" s="65">
        <f t="shared" si="13"/>
        <v>28.5</v>
      </c>
      <c r="EF6" s="65">
        <f t="shared" si="13"/>
        <v>42.5</v>
      </c>
      <c r="EG6" s="65">
        <f t="shared" si="13"/>
        <v>55.2</v>
      </c>
      <c r="EH6" s="65" t="e">
        <f t="shared" si="13"/>
        <v>#N/A</v>
      </c>
      <c r="EI6" s="65" t="e">
        <f t="shared" si="13"/>
        <v>#N/A</v>
      </c>
      <c r="EJ6" s="65">
        <f t="shared" si="13"/>
        <v>62.3</v>
      </c>
      <c r="EK6" s="65">
        <f t="shared" si="13"/>
        <v>61.7</v>
      </c>
      <c r="EL6" s="65">
        <f t="shared" si="13"/>
        <v>66.099999999999994</v>
      </c>
      <c r="EM6" s="65" t="str">
        <f>IF(EM8="-","【-】","【"&amp;SUBSTITUTE(TEXT(EM8,"#,##0.0"),"-","△")&amp;"】")</f>
        <v>【65.7】</v>
      </c>
      <c r="EN6" s="66" t="e">
        <f>IF(EN8="-",NA(),EN8)</f>
        <v>#N/A</v>
      </c>
      <c r="EO6" s="66" t="e">
        <f t="shared" ref="EO6:EW6" si="14">IF(EO8="-",NA(),EO8)</f>
        <v>#N/A</v>
      </c>
      <c r="EP6" s="66">
        <f t="shared" si="14"/>
        <v>45576779</v>
      </c>
      <c r="EQ6" s="66">
        <f t="shared" si="14"/>
        <v>45776210</v>
      </c>
      <c r="ER6" s="66">
        <f t="shared" si="14"/>
        <v>45880148</v>
      </c>
      <c r="ES6" s="66" t="e">
        <f t="shared" si="14"/>
        <v>#N/A</v>
      </c>
      <c r="ET6" s="66" t="e">
        <f t="shared" si="14"/>
        <v>#N/A</v>
      </c>
      <c r="EU6" s="66">
        <f t="shared" si="14"/>
        <v>42112933</v>
      </c>
      <c r="EV6" s="66">
        <f t="shared" si="14"/>
        <v>43764424</v>
      </c>
      <c r="EW6" s="66">
        <f t="shared" si="14"/>
        <v>44446754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28797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400床以上～500床未満</v>
      </c>
      <c r="O7" s="63"/>
      <c r="P7" s="63" t="str">
        <f>P8</f>
        <v>直営</v>
      </c>
      <c r="Q7" s="64">
        <f t="shared" si="15"/>
        <v>20</v>
      </c>
      <c r="R7" s="63" t="str">
        <f t="shared" si="15"/>
        <v>対象</v>
      </c>
      <c r="S7" s="63" t="str">
        <f t="shared" si="15"/>
        <v>ド 透 I 訓</v>
      </c>
      <c r="T7" s="63" t="str">
        <f t="shared" si="15"/>
        <v>救 臨 感 災 輪</v>
      </c>
      <c r="U7" s="64" t="str">
        <f>U8</f>
        <v>-</v>
      </c>
      <c r="V7" s="64">
        <f>V8</f>
        <v>36872</v>
      </c>
      <c r="W7" s="63" t="str">
        <f>W8</f>
        <v>非該当</v>
      </c>
      <c r="X7" s="63" t="str">
        <f t="shared" si="15"/>
        <v>７：１</v>
      </c>
      <c r="Y7" s="64">
        <f t="shared" si="15"/>
        <v>390</v>
      </c>
      <c r="Z7" s="64" t="str">
        <f t="shared" si="15"/>
        <v>-</v>
      </c>
      <c r="AA7" s="64" t="str">
        <f t="shared" si="15"/>
        <v>-</v>
      </c>
      <c r="AB7" s="64">
        <f t="shared" si="15"/>
        <v>44</v>
      </c>
      <c r="AC7" s="64">
        <f t="shared" si="15"/>
        <v>4</v>
      </c>
      <c r="AD7" s="64">
        <f t="shared" si="15"/>
        <v>438</v>
      </c>
      <c r="AE7" s="64">
        <f t="shared" si="15"/>
        <v>378</v>
      </c>
      <c r="AF7" s="64" t="str">
        <f t="shared" si="15"/>
        <v>-</v>
      </c>
      <c r="AG7" s="64">
        <f t="shared" si="15"/>
        <v>378</v>
      </c>
      <c r="AH7" s="65" t="str">
        <f>AH8</f>
        <v>-</v>
      </c>
      <c r="AI7" s="65" t="str">
        <f t="shared" ref="AI7:AQ7" si="16">AI8</f>
        <v>-</v>
      </c>
      <c r="AJ7" s="65">
        <f t="shared" si="16"/>
        <v>92.1</v>
      </c>
      <c r="AK7" s="65">
        <f t="shared" si="16"/>
        <v>93.7</v>
      </c>
      <c r="AL7" s="65">
        <f t="shared" si="16"/>
        <v>96.4</v>
      </c>
      <c r="AM7" s="65" t="str">
        <f t="shared" si="16"/>
        <v>-</v>
      </c>
      <c r="AN7" s="65" t="str">
        <f t="shared" si="16"/>
        <v>-</v>
      </c>
      <c r="AO7" s="65">
        <f t="shared" si="16"/>
        <v>99.7</v>
      </c>
      <c r="AP7" s="65">
        <f t="shared" si="16"/>
        <v>98.8</v>
      </c>
      <c r="AQ7" s="65">
        <f t="shared" si="16"/>
        <v>98.5</v>
      </c>
      <c r="AR7" s="65"/>
      <c r="AS7" s="65" t="str">
        <f>AS8</f>
        <v>-</v>
      </c>
      <c r="AT7" s="65" t="str">
        <f t="shared" ref="AT7:BB7" si="17">AT8</f>
        <v>-</v>
      </c>
      <c r="AU7" s="65">
        <f t="shared" si="17"/>
        <v>77.5</v>
      </c>
      <c r="AV7" s="65">
        <f t="shared" si="17"/>
        <v>80.2</v>
      </c>
      <c r="AW7" s="65">
        <f t="shared" si="17"/>
        <v>82</v>
      </c>
      <c r="AX7" s="65" t="str">
        <f t="shared" si="17"/>
        <v>-</v>
      </c>
      <c r="AY7" s="65" t="str">
        <f t="shared" si="17"/>
        <v>-</v>
      </c>
      <c r="AZ7" s="65">
        <f t="shared" si="17"/>
        <v>93.6</v>
      </c>
      <c r="BA7" s="65">
        <f t="shared" si="17"/>
        <v>91.8</v>
      </c>
      <c r="BB7" s="65">
        <f t="shared" si="17"/>
        <v>91.6</v>
      </c>
      <c r="BC7" s="65"/>
      <c r="BD7" s="65" t="str">
        <f>BD8</f>
        <v>-</v>
      </c>
      <c r="BE7" s="65" t="str">
        <f t="shared" ref="BE7:BM7" si="18">BE8</f>
        <v>-</v>
      </c>
      <c r="BF7" s="65">
        <f t="shared" si="18"/>
        <v>31.8</v>
      </c>
      <c r="BG7" s="65">
        <f t="shared" si="18"/>
        <v>33.200000000000003</v>
      </c>
      <c r="BH7" s="65">
        <f t="shared" si="18"/>
        <v>37.5</v>
      </c>
      <c r="BI7" s="65" t="str">
        <f t="shared" si="18"/>
        <v>-</v>
      </c>
      <c r="BJ7" s="65" t="str">
        <f t="shared" si="18"/>
        <v>-</v>
      </c>
      <c r="BK7" s="65">
        <f t="shared" si="18"/>
        <v>45.6</v>
      </c>
      <c r="BL7" s="65">
        <f t="shared" si="18"/>
        <v>38.1</v>
      </c>
      <c r="BM7" s="65">
        <f t="shared" si="18"/>
        <v>42.9</v>
      </c>
      <c r="BN7" s="65"/>
      <c r="BO7" s="65" t="str">
        <f>BO8</f>
        <v>-</v>
      </c>
      <c r="BP7" s="65" t="str">
        <f t="shared" ref="BP7:BX7" si="19">BP8</f>
        <v>-</v>
      </c>
      <c r="BQ7" s="65">
        <f t="shared" si="19"/>
        <v>63.6</v>
      </c>
      <c r="BR7" s="65">
        <f t="shared" si="19"/>
        <v>69.400000000000006</v>
      </c>
      <c r="BS7" s="65">
        <f t="shared" si="19"/>
        <v>70.8</v>
      </c>
      <c r="BT7" s="65" t="str">
        <f t="shared" si="19"/>
        <v>-</v>
      </c>
      <c r="BU7" s="65" t="str">
        <f t="shared" si="19"/>
        <v>-</v>
      </c>
      <c r="BV7" s="65">
        <f t="shared" si="19"/>
        <v>76.099999999999994</v>
      </c>
      <c r="BW7" s="65">
        <f t="shared" si="19"/>
        <v>75.7</v>
      </c>
      <c r="BX7" s="65">
        <f t="shared" si="19"/>
        <v>76.099999999999994</v>
      </c>
      <c r="BY7" s="65"/>
      <c r="BZ7" s="66" t="str">
        <f>BZ8</f>
        <v>-</v>
      </c>
      <c r="CA7" s="66" t="str">
        <f t="shared" ref="CA7:CI7" si="20">CA8</f>
        <v>-</v>
      </c>
      <c r="CB7" s="66">
        <f t="shared" si="20"/>
        <v>49766</v>
      </c>
      <c r="CC7" s="66">
        <f t="shared" si="20"/>
        <v>49237</v>
      </c>
      <c r="CD7" s="66">
        <f t="shared" si="20"/>
        <v>49309</v>
      </c>
      <c r="CE7" s="66" t="str">
        <f t="shared" si="20"/>
        <v>-</v>
      </c>
      <c r="CF7" s="66" t="str">
        <f t="shared" si="20"/>
        <v>-</v>
      </c>
      <c r="CG7" s="66">
        <f t="shared" si="20"/>
        <v>53447</v>
      </c>
      <c r="CH7" s="66">
        <f t="shared" si="20"/>
        <v>54464</v>
      </c>
      <c r="CI7" s="66">
        <f t="shared" si="20"/>
        <v>55265</v>
      </c>
      <c r="CJ7" s="65"/>
      <c r="CK7" s="66" t="str">
        <f>CK8</f>
        <v>-</v>
      </c>
      <c r="CL7" s="66" t="str">
        <f t="shared" ref="CL7:CT7" si="21">CL8</f>
        <v>-</v>
      </c>
      <c r="CM7" s="66">
        <f t="shared" si="21"/>
        <v>11724</v>
      </c>
      <c r="CN7" s="66">
        <f t="shared" si="21"/>
        <v>12315</v>
      </c>
      <c r="CO7" s="66">
        <f t="shared" si="21"/>
        <v>12750</v>
      </c>
      <c r="CP7" s="66" t="str">
        <f t="shared" si="21"/>
        <v>-</v>
      </c>
      <c r="CQ7" s="66" t="str">
        <f t="shared" si="21"/>
        <v>-</v>
      </c>
      <c r="CR7" s="66">
        <f t="shared" si="21"/>
        <v>13027</v>
      </c>
      <c r="CS7" s="66">
        <f t="shared" si="21"/>
        <v>13969</v>
      </c>
      <c r="CT7" s="66">
        <f t="shared" si="21"/>
        <v>14455</v>
      </c>
      <c r="CU7" s="65"/>
      <c r="CV7" s="65" t="str">
        <f>CV8</f>
        <v>-</v>
      </c>
      <c r="CW7" s="65" t="str">
        <f t="shared" ref="CW7:DE7" si="22">CW8</f>
        <v>-</v>
      </c>
      <c r="CX7" s="65">
        <f t="shared" si="22"/>
        <v>60.4</v>
      </c>
      <c r="CY7" s="65">
        <f t="shared" si="22"/>
        <v>59.2</v>
      </c>
      <c r="CZ7" s="65">
        <f t="shared" si="22"/>
        <v>61</v>
      </c>
      <c r="DA7" s="65" t="str">
        <f t="shared" si="22"/>
        <v>-</v>
      </c>
      <c r="DB7" s="65" t="str">
        <f t="shared" si="22"/>
        <v>-</v>
      </c>
      <c r="DC7" s="65">
        <f t="shared" si="22"/>
        <v>52.6</v>
      </c>
      <c r="DD7" s="65">
        <f t="shared" si="22"/>
        <v>53.2</v>
      </c>
      <c r="DE7" s="65">
        <f t="shared" si="22"/>
        <v>54.1</v>
      </c>
      <c r="DF7" s="65"/>
      <c r="DG7" s="65" t="str">
        <f>DG8</f>
        <v>-</v>
      </c>
      <c r="DH7" s="65" t="str">
        <f t="shared" ref="DH7:DP7" si="23">DH8</f>
        <v>-</v>
      </c>
      <c r="DI7" s="65">
        <f t="shared" si="23"/>
        <v>27.2</v>
      </c>
      <c r="DJ7" s="65">
        <f t="shared" si="23"/>
        <v>26.4</v>
      </c>
      <c r="DK7" s="65">
        <f t="shared" si="23"/>
        <v>25.8</v>
      </c>
      <c r="DL7" s="65" t="str">
        <f t="shared" si="23"/>
        <v>-</v>
      </c>
      <c r="DM7" s="65" t="str">
        <f t="shared" si="23"/>
        <v>-</v>
      </c>
      <c r="DN7" s="65">
        <f t="shared" si="23"/>
        <v>24.2</v>
      </c>
      <c r="DO7" s="65">
        <f t="shared" si="23"/>
        <v>25.3</v>
      </c>
      <c r="DP7" s="65">
        <f t="shared" si="23"/>
        <v>25.2</v>
      </c>
      <c r="DQ7" s="65"/>
      <c r="DR7" s="65" t="str">
        <f>DR8</f>
        <v>-</v>
      </c>
      <c r="DS7" s="65" t="str">
        <f t="shared" ref="DS7:EA7" si="24">DS8</f>
        <v>-</v>
      </c>
      <c r="DT7" s="65">
        <f t="shared" si="24"/>
        <v>12</v>
      </c>
      <c r="DU7" s="65">
        <f t="shared" si="24"/>
        <v>19.2</v>
      </c>
      <c r="DV7" s="65">
        <f t="shared" si="24"/>
        <v>26.1</v>
      </c>
      <c r="DW7" s="65" t="str">
        <f t="shared" si="24"/>
        <v>-</v>
      </c>
      <c r="DX7" s="65" t="str">
        <f t="shared" si="24"/>
        <v>-</v>
      </c>
      <c r="DY7" s="65">
        <f t="shared" si="24"/>
        <v>48.4</v>
      </c>
      <c r="DZ7" s="65">
        <f t="shared" si="24"/>
        <v>48.7</v>
      </c>
      <c r="EA7" s="65">
        <f t="shared" si="24"/>
        <v>52.5</v>
      </c>
      <c r="EB7" s="65"/>
      <c r="EC7" s="65" t="str">
        <f>EC8</f>
        <v>-</v>
      </c>
      <c r="ED7" s="65" t="str">
        <f t="shared" ref="ED7:EL7" si="25">ED8</f>
        <v>-</v>
      </c>
      <c r="EE7" s="65">
        <f t="shared" si="25"/>
        <v>28.5</v>
      </c>
      <c r="EF7" s="65">
        <f t="shared" si="25"/>
        <v>42.5</v>
      </c>
      <c r="EG7" s="65">
        <f t="shared" si="25"/>
        <v>55.2</v>
      </c>
      <c r="EH7" s="65" t="str">
        <f t="shared" si="25"/>
        <v>-</v>
      </c>
      <c r="EI7" s="65" t="str">
        <f t="shared" si="25"/>
        <v>-</v>
      </c>
      <c r="EJ7" s="65">
        <f t="shared" si="25"/>
        <v>62.3</v>
      </c>
      <c r="EK7" s="65">
        <f t="shared" si="25"/>
        <v>61.7</v>
      </c>
      <c r="EL7" s="65">
        <f t="shared" si="25"/>
        <v>66.099999999999994</v>
      </c>
      <c r="EM7" s="65"/>
      <c r="EN7" s="66" t="str">
        <f>EN8</f>
        <v>-</v>
      </c>
      <c r="EO7" s="66" t="str">
        <f t="shared" ref="EO7:EW7" si="26">EO8</f>
        <v>-</v>
      </c>
      <c r="EP7" s="66">
        <f t="shared" si="26"/>
        <v>45576779</v>
      </c>
      <c r="EQ7" s="66">
        <f t="shared" si="26"/>
        <v>45776210</v>
      </c>
      <c r="ER7" s="66">
        <f t="shared" si="26"/>
        <v>45880148</v>
      </c>
      <c r="ES7" s="66" t="str">
        <f t="shared" si="26"/>
        <v>-</v>
      </c>
      <c r="ET7" s="66" t="str">
        <f t="shared" si="26"/>
        <v>-</v>
      </c>
      <c r="EU7" s="66">
        <f t="shared" si="26"/>
        <v>42112933</v>
      </c>
      <c r="EV7" s="66">
        <f t="shared" si="26"/>
        <v>43764424</v>
      </c>
      <c r="EW7" s="66">
        <f t="shared" si="26"/>
        <v>44446754</v>
      </c>
      <c r="EX7" s="66"/>
    </row>
    <row r="8" spans="1:154" s="67" customFormat="1">
      <c r="A8" s="48"/>
      <c r="B8" s="68">
        <v>2016</v>
      </c>
      <c r="C8" s="68">
        <v>28797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20</v>
      </c>
      <c r="R8" s="68" t="s">
        <v>131</v>
      </c>
      <c r="S8" s="68" t="s">
        <v>132</v>
      </c>
      <c r="T8" s="68" t="s">
        <v>133</v>
      </c>
      <c r="U8" s="69" t="s">
        <v>134</v>
      </c>
      <c r="V8" s="69">
        <v>36872</v>
      </c>
      <c r="W8" s="68" t="s">
        <v>135</v>
      </c>
      <c r="X8" s="70" t="s">
        <v>136</v>
      </c>
      <c r="Y8" s="69">
        <v>390</v>
      </c>
      <c r="Z8" s="69" t="s">
        <v>134</v>
      </c>
      <c r="AA8" s="69" t="s">
        <v>134</v>
      </c>
      <c r="AB8" s="69">
        <v>44</v>
      </c>
      <c r="AC8" s="69">
        <v>4</v>
      </c>
      <c r="AD8" s="69">
        <v>438</v>
      </c>
      <c r="AE8" s="69">
        <v>378</v>
      </c>
      <c r="AF8" s="69" t="s">
        <v>134</v>
      </c>
      <c r="AG8" s="69">
        <v>378</v>
      </c>
      <c r="AH8" s="71" t="s">
        <v>134</v>
      </c>
      <c r="AI8" s="71" t="s">
        <v>134</v>
      </c>
      <c r="AJ8" s="71">
        <v>92.1</v>
      </c>
      <c r="AK8" s="71">
        <v>93.7</v>
      </c>
      <c r="AL8" s="71">
        <v>96.4</v>
      </c>
      <c r="AM8" s="71" t="s">
        <v>134</v>
      </c>
      <c r="AN8" s="71" t="s">
        <v>134</v>
      </c>
      <c r="AO8" s="71">
        <v>99.7</v>
      </c>
      <c r="AP8" s="71">
        <v>98.8</v>
      </c>
      <c r="AQ8" s="71">
        <v>98.5</v>
      </c>
      <c r="AR8" s="71">
        <v>98.4</v>
      </c>
      <c r="AS8" s="71" t="s">
        <v>134</v>
      </c>
      <c r="AT8" s="71" t="s">
        <v>134</v>
      </c>
      <c r="AU8" s="71">
        <v>77.5</v>
      </c>
      <c r="AV8" s="71">
        <v>80.2</v>
      </c>
      <c r="AW8" s="71">
        <v>82</v>
      </c>
      <c r="AX8" s="71" t="s">
        <v>134</v>
      </c>
      <c r="AY8" s="71" t="s">
        <v>134</v>
      </c>
      <c r="AZ8" s="71">
        <v>93.6</v>
      </c>
      <c r="BA8" s="71">
        <v>91.8</v>
      </c>
      <c r="BB8" s="71">
        <v>91.6</v>
      </c>
      <c r="BC8" s="71">
        <v>89.5</v>
      </c>
      <c r="BD8" s="72" t="s">
        <v>134</v>
      </c>
      <c r="BE8" s="72" t="s">
        <v>134</v>
      </c>
      <c r="BF8" s="72">
        <v>31.8</v>
      </c>
      <c r="BG8" s="72">
        <v>33.200000000000003</v>
      </c>
      <c r="BH8" s="72">
        <v>37.5</v>
      </c>
      <c r="BI8" s="72" t="s">
        <v>134</v>
      </c>
      <c r="BJ8" s="72" t="s">
        <v>134</v>
      </c>
      <c r="BK8" s="72">
        <v>45.6</v>
      </c>
      <c r="BL8" s="72">
        <v>38.1</v>
      </c>
      <c r="BM8" s="72">
        <v>42.9</v>
      </c>
      <c r="BN8" s="72">
        <v>63.6</v>
      </c>
      <c r="BO8" s="71" t="s">
        <v>134</v>
      </c>
      <c r="BP8" s="71" t="s">
        <v>134</v>
      </c>
      <c r="BQ8" s="71">
        <v>63.6</v>
      </c>
      <c r="BR8" s="71">
        <v>69.400000000000006</v>
      </c>
      <c r="BS8" s="71">
        <v>70.8</v>
      </c>
      <c r="BT8" s="71" t="s">
        <v>134</v>
      </c>
      <c r="BU8" s="71" t="s">
        <v>134</v>
      </c>
      <c r="BV8" s="71">
        <v>76.099999999999994</v>
      </c>
      <c r="BW8" s="71">
        <v>75.7</v>
      </c>
      <c r="BX8" s="71">
        <v>76.099999999999994</v>
      </c>
      <c r="BY8" s="71">
        <v>74.2</v>
      </c>
      <c r="BZ8" s="72" t="s">
        <v>134</v>
      </c>
      <c r="CA8" s="72" t="s">
        <v>134</v>
      </c>
      <c r="CB8" s="72">
        <v>49766</v>
      </c>
      <c r="CC8" s="72">
        <v>49237</v>
      </c>
      <c r="CD8" s="72">
        <v>49309</v>
      </c>
      <c r="CE8" s="72" t="s">
        <v>134</v>
      </c>
      <c r="CF8" s="72" t="s">
        <v>134</v>
      </c>
      <c r="CG8" s="72">
        <v>53447</v>
      </c>
      <c r="CH8" s="72">
        <v>54464</v>
      </c>
      <c r="CI8" s="72">
        <v>55265</v>
      </c>
      <c r="CJ8" s="71">
        <v>49667</v>
      </c>
      <c r="CK8" s="72" t="s">
        <v>134</v>
      </c>
      <c r="CL8" s="72" t="s">
        <v>134</v>
      </c>
      <c r="CM8" s="72">
        <v>11724</v>
      </c>
      <c r="CN8" s="72">
        <v>12315</v>
      </c>
      <c r="CO8" s="72">
        <v>12750</v>
      </c>
      <c r="CP8" s="72" t="s">
        <v>134</v>
      </c>
      <c r="CQ8" s="72" t="s">
        <v>134</v>
      </c>
      <c r="CR8" s="72">
        <v>13027</v>
      </c>
      <c r="CS8" s="72">
        <v>13969</v>
      </c>
      <c r="CT8" s="72">
        <v>14455</v>
      </c>
      <c r="CU8" s="71">
        <v>13758</v>
      </c>
      <c r="CV8" s="72" t="s">
        <v>134</v>
      </c>
      <c r="CW8" s="72" t="s">
        <v>134</v>
      </c>
      <c r="CX8" s="72">
        <v>60.4</v>
      </c>
      <c r="CY8" s="72">
        <v>59.2</v>
      </c>
      <c r="CZ8" s="72">
        <v>61</v>
      </c>
      <c r="DA8" s="72" t="s">
        <v>134</v>
      </c>
      <c r="DB8" s="72" t="s">
        <v>134</v>
      </c>
      <c r="DC8" s="72">
        <v>52.6</v>
      </c>
      <c r="DD8" s="72">
        <v>53.2</v>
      </c>
      <c r="DE8" s="72">
        <v>54.1</v>
      </c>
      <c r="DF8" s="72">
        <v>55.2</v>
      </c>
      <c r="DG8" s="72" t="s">
        <v>134</v>
      </c>
      <c r="DH8" s="72" t="s">
        <v>134</v>
      </c>
      <c r="DI8" s="72">
        <v>27.2</v>
      </c>
      <c r="DJ8" s="72">
        <v>26.4</v>
      </c>
      <c r="DK8" s="72">
        <v>25.8</v>
      </c>
      <c r="DL8" s="72" t="s">
        <v>134</v>
      </c>
      <c r="DM8" s="72" t="s">
        <v>134</v>
      </c>
      <c r="DN8" s="72">
        <v>24.2</v>
      </c>
      <c r="DO8" s="72">
        <v>25.3</v>
      </c>
      <c r="DP8" s="72">
        <v>25.2</v>
      </c>
      <c r="DQ8" s="72">
        <v>24.1</v>
      </c>
      <c r="DR8" s="71" t="s">
        <v>134</v>
      </c>
      <c r="DS8" s="71" t="s">
        <v>134</v>
      </c>
      <c r="DT8" s="71">
        <v>12</v>
      </c>
      <c r="DU8" s="71">
        <v>19.2</v>
      </c>
      <c r="DV8" s="71">
        <v>26.1</v>
      </c>
      <c r="DW8" s="71" t="s">
        <v>134</v>
      </c>
      <c r="DX8" s="71" t="s">
        <v>134</v>
      </c>
      <c r="DY8" s="71">
        <v>48.4</v>
      </c>
      <c r="DZ8" s="71">
        <v>48.7</v>
      </c>
      <c r="EA8" s="71">
        <v>52.5</v>
      </c>
      <c r="EB8" s="71">
        <v>50.7</v>
      </c>
      <c r="EC8" s="71" t="s">
        <v>134</v>
      </c>
      <c r="ED8" s="71" t="s">
        <v>134</v>
      </c>
      <c r="EE8" s="71">
        <v>28.5</v>
      </c>
      <c r="EF8" s="71">
        <v>42.5</v>
      </c>
      <c r="EG8" s="71">
        <v>55.2</v>
      </c>
      <c r="EH8" s="71" t="s">
        <v>134</v>
      </c>
      <c r="EI8" s="71" t="s">
        <v>134</v>
      </c>
      <c r="EJ8" s="71">
        <v>62.3</v>
      </c>
      <c r="EK8" s="71">
        <v>61.7</v>
      </c>
      <c r="EL8" s="71">
        <v>66.099999999999994</v>
      </c>
      <c r="EM8" s="71">
        <v>65.7</v>
      </c>
      <c r="EN8" s="72" t="s">
        <v>134</v>
      </c>
      <c r="EO8" s="72" t="s">
        <v>134</v>
      </c>
      <c r="EP8" s="72">
        <v>45576779</v>
      </c>
      <c r="EQ8" s="72">
        <v>45776210</v>
      </c>
      <c r="ER8" s="72">
        <v>45880148</v>
      </c>
      <c r="ES8" s="72" t="s">
        <v>134</v>
      </c>
      <c r="ET8" s="72" t="s">
        <v>134</v>
      </c>
      <c r="EU8" s="72">
        <v>42112933</v>
      </c>
      <c r="EV8" s="72">
        <v>43764424</v>
      </c>
      <c r="EW8" s="72">
        <v>44446754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