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Xr6fg2Z+ZoGlfppupwTgftE5D0ZiknnTBsYsfNe6gZGqPRvS43TLTmzpdPkEHG32onRUwASm+etQPreMAhf9sg==" workbookSaltValue="YEjsq+YlPg8r1Xmgm+GLqg=="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<sst xmlns="http://schemas.openxmlformats.org/spreadsheetml/2006/main" count="240" uniqueCount="126">
  <si>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</si>
  <si>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</si>
  <si>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</si>
  <si>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</si>
  <si>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</si>
  <si>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</si>
  <si>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</si>
  <si>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</si>
  <si>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</si>
  <si>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</si>
  <si>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</si>
  <si>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</si>
  <si>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</si>
  <si>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</si>
  <si>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</si>
  <si>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</si>
  <si>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</si>
  <si>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</si>
  <si>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</si>
  <si>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</si>
  <si>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</si>
  <si>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</si>
  <si>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</si>
  <si>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</si>
  <si>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</si>
  <si>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</si>
  <si>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</si>
  <si>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</si>
  <si>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</si>
  <si>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</si>
  <si>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</si>
  <si>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</si>
  <si>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</si>
  <si>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</si>
  <si>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</si>
  <si>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</si>
  <si>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</si>
  <si>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</si>
  <si>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</si>
  <si>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</si>
  <si>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</si>
  <si>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</si>
  <si>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</si>
  <si>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</si>
  <si>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</si>
  <si>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</si>
  <si>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</si>
  <si>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</si>
  <si>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</si>
  <si>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</si>
  <si>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</si>
  <si>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</si>
  <si>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</si>
  <si>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</si>
  <si>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</si>
  <si>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</si>
  <si>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</si>
  <si>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</si>
  <si>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</si>
  <si>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</si>
  <si>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</si>
  <si>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</si>
  <si>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</si>
  <si>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</si>
  <si>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</si>
  <si>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</si>
  <si>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</si>
  <si>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</si>
  <si>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</si>
  <si>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</si>
  <si>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</si>
  <si>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</si>
  <si>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</si>
  <si>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</si>
  <si>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</si>
  <si>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</si>
  <si>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</si>
  <si>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</si>
  <si>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</si>
  <si>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</si>
  <si>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</si>
  <si>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</si>
  <si>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</si>
  <si>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</si>
  <si>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</si>
  <si>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</si>
  <si>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</si>
  <si>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</si>
  <si>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</si>
  <si>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</si>
  <si>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</si>
  <si>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</si>
  <si>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</si>
  <si>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</si>
  <si>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</si>
  <si>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</si>
  <si>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</si>
  <si>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</si>
  <si>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</si>
  <si>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</si>
  <si>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</si>
  <si>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</si>
  <si>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</si>
  <si>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</si>
  <si>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</si>
  <si>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</si>
  <si>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</si>
  <si>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</si>
  <si>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</si>
  <si>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</si>
  <si>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階上町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</si>
  <si>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</si>
  <si>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</si>
  <si>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</si>
  <si>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</si>
  <si>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</si>
  <si>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</si>
  <si>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</si>
  <si>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</si>
  <si>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</si>
  <si>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</si>
  <si>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</si>
  <si>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</si>
  <si>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・収益的収支比率は、100%未満を推移しており、継続的に赤字収支となっている。
・企業債残高対事業規模比率は、年々減少傾向である。
・類似団体と比較して、経費回収率は9.63％、水洗化率は10.67％、いずれも低い状況である。
・事業が完了しており、また処理区域内人口の減少傾向から、今後大幅な接続増は見込めず、使用料収入も減少が見込まれることから、適正な使用料収入の確保及び汚水処理費の削減に努める必要がある。</t>
    <rPh sb="1" eb="4">
      <t>シュウエキテキ</t>
    </rPh>
    <rPh sb="4" eb="6">
      <t>シュウシ</t>
    </rPh>
    <rPh sb="6" eb="8">
      <t>ヒリツ</t>
    </rPh>
    <rPh sb="14" eb="16">
      <t>ミマン</t>
    </rPh>
    <rPh sb="17" eb="19">
      <t>スイイ</t>
    </rPh>
    <rPh sb="24" eb="27">
      <t>ケイゾクテキ</t>
    </rPh>
    <rPh sb="28" eb="30">
      <t>アカジ</t>
    </rPh>
    <rPh sb="30" eb="32">
      <t>シュウシ</t>
    </rPh>
    <rPh sb="41" eb="43">
      <t>キギョウ</t>
    </rPh>
    <rPh sb="43" eb="44">
      <t>サイ</t>
    </rPh>
    <rPh sb="44" eb="46">
      <t>ザンダカ</t>
    </rPh>
    <rPh sb="46" eb="47">
      <t>タイ</t>
    </rPh>
    <rPh sb="47" eb="49">
      <t>ジギョウ</t>
    </rPh>
    <rPh sb="49" eb="51">
      <t>キボ</t>
    </rPh>
    <rPh sb="51" eb="53">
      <t>ヒリツ</t>
    </rPh>
    <rPh sb="55" eb="57">
      <t>ネンネン</t>
    </rPh>
    <rPh sb="57" eb="59">
      <t>ゲンショウ</t>
    </rPh>
    <rPh sb="59" eb="61">
      <t>ケイコウ</t>
    </rPh>
    <rPh sb="67" eb="69">
      <t>ルイジ</t>
    </rPh>
    <rPh sb="69" eb="71">
      <t>ダンタイ</t>
    </rPh>
    <rPh sb="72" eb="74">
      <t>ヒカク</t>
    </rPh>
    <rPh sb="77" eb="79">
      <t>ケイヒ</t>
    </rPh>
    <rPh sb="79" eb="81">
      <t>カイシュウ</t>
    </rPh>
    <rPh sb="81" eb="82">
      <t>リツ</t>
    </rPh>
    <rPh sb="89" eb="92">
      <t>スイセンカ</t>
    </rPh>
    <rPh sb="92" eb="93">
      <t>リツ</t>
    </rPh>
    <rPh sb="105" eb="106">
      <t>ヒク</t>
    </rPh>
    <rPh sb="107" eb="109">
      <t>ジョウキョウ</t>
    </rPh>
    <rPh sb="115" eb="117">
      <t>ジギョウ</t>
    </rPh>
    <rPh sb="118" eb="120">
      <t>カンリョウ</t>
    </rPh>
    <rPh sb="127" eb="129">
      <t>ショリ</t>
    </rPh>
    <rPh sb="129" eb="131">
      <t>クイキ</t>
    </rPh>
    <rPh sb="131" eb="132">
      <t>ナイ</t>
    </rPh>
    <rPh sb="132" eb="134">
      <t>ジンコウ</t>
    </rPh>
    <rPh sb="135" eb="137">
      <t>ゲンショウ</t>
    </rPh>
    <rPh sb="137" eb="139">
      <t>ケイコウ</t>
    </rPh>
    <rPh sb="142" eb="144">
      <t>コンゴ</t>
    </rPh>
    <rPh sb="144" eb="146">
      <t>オオハバ</t>
    </rPh>
    <rPh sb="147" eb="149">
      <t>セツゾク</t>
    </rPh>
    <rPh sb="149" eb="150">
      <t>ゾウ</t>
    </rPh>
    <rPh sb="151" eb="153">
      <t>ミコ</t>
    </rPh>
    <rPh sb="156" eb="159">
      <t>シヨウリョウ</t>
    </rPh>
    <rPh sb="159" eb="161">
      <t>シュウニュウ</t>
    </rPh>
    <rPh sb="162" eb="164">
      <t>ゲンショウ</t>
    </rPh>
    <rPh sb="165" eb="167">
      <t>ミコ</t>
    </rPh>
    <rPh sb="175" eb="177">
      <t>テキセイ</t>
    </rPh>
    <rPh sb="178" eb="181">
      <t>シヨウリョウ</t>
    </rPh>
    <rPh sb="181" eb="183">
      <t>シュウニュウ</t>
    </rPh>
    <rPh sb="184" eb="186">
      <t>カクホ</t>
    </rPh>
    <rPh sb="186" eb="187">
      <t>オヨ</t>
    </rPh>
    <rPh sb="188" eb="190">
      <t>オスイ</t>
    </rPh>
    <rPh sb="190" eb="192">
      <t>ショリ</t>
    </rPh>
    <rPh sb="192" eb="193">
      <t>ヒ</t>
    </rPh>
    <rPh sb="194" eb="196">
      <t>サクゲン</t>
    </rPh>
    <rPh sb="197" eb="198">
      <t>ツト</t>
    </rPh>
    <rPh sb="200" eb="202">
      <t>ヒツヨウ</t>
    </rPh>
    <phoneticPr fontId="4"/>
  </si>
  <si>
    <t>・東日本大震災の被害を受け、機械設備の入れ替えを行ったが、大規模な更新はしていない。
・将来的に、耐用年数に達した管渠の改築・更新に対応するため、整備計画の見直しを行う必要がある。</t>
    <rPh sb="1" eb="2">
      <t>ヒガシ</t>
    </rPh>
    <rPh sb="2" eb="4">
      <t>ニホン</t>
    </rPh>
    <rPh sb="4" eb="7">
      <t>ダイシンサイ</t>
    </rPh>
    <rPh sb="8" eb="10">
      <t>ヒガイ</t>
    </rPh>
    <rPh sb="11" eb="12">
      <t>ウ</t>
    </rPh>
    <rPh sb="14" eb="16">
      <t>キカイ</t>
    </rPh>
    <rPh sb="16" eb="18">
      <t>セツビ</t>
    </rPh>
    <rPh sb="19" eb="20">
      <t>イ</t>
    </rPh>
    <rPh sb="21" eb="22">
      <t>カ</t>
    </rPh>
    <rPh sb="24" eb="25">
      <t>オコナ</t>
    </rPh>
    <rPh sb="29" eb="32">
      <t>ダイキボ</t>
    </rPh>
    <rPh sb="33" eb="35">
      <t>コウシン</t>
    </rPh>
    <rPh sb="44" eb="47">
      <t>ショウライテキ</t>
    </rPh>
    <rPh sb="49" eb="51">
      <t>タイヨウ</t>
    </rPh>
    <rPh sb="51" eb="53">
      <t>ネンスウ</t>
    </rPh>
    <rPh sb="54" eb="55">
      <t>タッ</t>
    </rPh>
    <rPh sb="57" eb="59">
      <t>カンキョ</t>
    </rPh>
    <rPh sb="60" eb="62">
      <t>カイチク</t>
    </rPh>
    <rPh sb="63" eb="65">
      <t>コウシン</t>
    </rPh>
    <rPh sb="66" eb="68">
      <t>タイオウ</t>
    </rPh>
    <rPh sb="73" eb="75">
      <t>セイビ</t>
    </rPh>
    <rPh sb="75" eb="77">
      <t>ケイカク</t>
    </rPh>
    <rPh sb="78" eb="80">
      <t>ミナオ</t>
    </rPh>
    <rPh sb="82" eb="83">
      <t>オコナ</t>
    </rPh>
    <rPh sb="84" eb="86">
      <t>ヒツヨウ</t>
    </rPh>
    <phoneticPr fontId="4"/>
  </si>
  <si>
    <t>・漁業集落排水事業においては、概ね類似団体に近い経営状況であるが、施設機器の更新等の財源確保のため、管理台帳を整備し、必要に応じて計画等の見直しを行う。
・使用料収入の確保が難しくなってきていることから、適正な料金体系の見直し検討を実施し、健全な事業経営を目指す。</t>
    <rPh sb="1" eb="3">
      <t>ギョギョウ</t>
    </rPh>
    <rPh sb="3" eb="5">
      <t>シュウラク</t>
    </rPh>
    <rPh sb="5" eb="7">
      <t>ハイスイ</t>
    </rPh>
    <rPh sb="7" eb="9">
      <t>ジギョウ</t>
    </rPh>
    <rPh sb="15" eb="16">
      <t>オオム</t>
    </rPh>
    <rPh sb="17" eb="19">
      <t>ルイジ</t>
    </rPh>
    <rPh sb="19" eb="21">
      <t>ダンタイ</t>
    </rPh>
    <rPh sb="22" eb="23">
      <t>チカ</t>
    </rPh>
    <rPh sb="24" eb="26">
      <t>ケイエイ</t>
    </rPh>
    <rPh sb="26" eb="28">
      <t>ジョウキョウ</t>
    </rPh>
    <rPh sb="33" eb="35">
      <t>シセツ</t>
    </rPh>
    <rPh sb="35" eb="37">
      <t>キキ</t>
    </rPh>
    <rPh sb="38" eb="40">
      <t>コウシン</t>
    </rPh>
    <rPh sb="40" eb="41">
      <t>トウ</t>
    </rPh>
    <rPh sb="42" eb="44">
      <t>ザイゲン</t>
    </rPh>
    <rPh sb="44" eb="46">
      <t>カクホ</t>
    </rPh>
    <rPh sb="50" eb="54">
      <t>カンリダイチョウ</t>
    </rPh>
    <rPh sb="55" eb="57">
      <t>セイビ</t>
    </rPh>
    <rPh sb="59" eb="61">
      <t>ヒツヨウ</t>
    </rPh>
    <rPh sb="62" eb="63">
      <t>オウ</t>
    </rPh>
    <rPh sb="65" eb="67">
      <t>ケイカク</t>
    </rPh>
    <rPh sb="67" eb="68">
      <t>トウ</t>
    </rPh>
    <rPh sb="69" eb="71">
      <t>ミナオ</t>
    </rPh>
    <rPh sb="73" eb="74">
      <t>オコナ</t>
    </rPh>
    <rPh sb="78" eb="81">
      <t>シヨウリョウ</t>
    </rPh>
    <rPh sb="81" eb="83">
      <t>シュウニュウ</t>
    </rPh>
    <rPh sb="84" eb="86">
      <t>カクホ</t>
    </rPh>
    <rPh sb="87" eb="88">
      <t>ムズカ</t>
    </rPh>
    <rPh sb="102" eb="104">
      <t>テキセイ</t>
    </rPh>
    <rPh sb="105" eb="107">
      <t>リョウキン</t>
    </rPh>
    <rPh sb="107" eb="109">
      <t>タイケイ</t>
    </rPh>
    <rPh sb="110" eb="112">
      <t>ミナオ</t>
    </rPh>
    <rPh sb="113" eb="115">
      <t>ケントウ</t>
    </rPh>
    <rPh sb="116" eb="118">
      <t>ジッシ</t>
    </rPh>
    <rPh sb="120" eb="122">
      <t>ケンゼン</t>
    </rPh>
    <rPh sb="123" eb="125">
      <t>ジギョウ</t>
    </rPh>
    <rPh sb="125" eb="127">
      <t>ケイエイ</t>
    </rPh>
    <rPh sb="128" eb="13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</si>
</sst>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749824"/>
        <c:axId val="74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ser>
        <c:dLbls>
          <c:showLegendKey val="0"/>
          <c:showVal val="0"/>
          <c:showCatName val="0"/>
          <c:showSerName val="0"/>
          <c:showPercent val="0"/>
          <c:showBubbleSize val="0"/>
        </c:dLbls>
        <c:marker val="1"/>
        <c:smooth val="0"/>
        <c:axId val="74749824"/>
        <c:axId val="74768384"/>
      </c:lineChart>
      <c:dateAx>
        <c:axId val="74749824"/>
        <c:scaling>
          <c:orientation val="minMax"/>
        </c:scaling>
        <c:delete val="1"/>
        <c:axPos val="b"/>
        <c:numFmt formatCode="ge" sourceLinked="1"/>
        <c:majorTickMark val="none"/>
        <c:minorTickMark val="none"/>
        <c:tickLblPos val="none"/>
        <c:crossAx val="74768384"/>
        <c:crosses val="autoZero"/>
        <c:auto val="1"/>
        <c:lblOffset val="100"/>
        <c:baseTimeUnit val="years"/>
      </c:dateAx>
      <c:valAx>
        <c:axId val="74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32.159999999999997</c:v>
                </c:pt>
                <c:pt idx="1">
                  <c:v>32.159999999999997</c:v>
                </c:pt>
                <c:pt idx="2">
                  <c:v>32.159999999999997</c:v>
                </c:pt>
                <c:pt idx="3">
                  <c:v>31.72</c:v>
                </c:pt>
                <c:pt idx="4">
                  <c:v>33.26</c:v>
                </c:pt>
              </c:numCache>
            </c:numRef>
          </c:val>
        </c:ser>
        <c:dLbls>
          <c:showLegendKey val="0"/>
          <c:showVal val="0"/>
          <c:showCatName val="0"/>
          <c:showSerName val="0"/>
          <c:showPercent val="0"/>
          <c:showBubbleSize val="0"/>
        </c:dLbls>
        <c:gapWidth val="150"/>
        <c:axId val="75357184"/>
        <c:axId val="753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75357184"/>
        <c:axId val="75388032"/>
      </c:lineChart>
      <c:dateAx>
        <c:axId val="75357184"/>
        <c:scaling>
          <c:orientation val="minMax"/>
        </c:scaling>
        <c:delete val="1"/>
        <c:axPos val="b"/>
        <c:numFmt formatCode="ge" sourceLinked="1"/>
        <c:majorTickMark val="none"/>
        <c:minorTickMark val="none"/>
        <c:tickLblPos val="none"/>
        <c:crossAx val="75388032"/>
        <c:crosses val="autoZero"/>
        <c:auto val="1"/>
        <c:lblOffset val="100"/>
        <c:baseTimeUnit val="years"/>
      </c:dateAx>
      <c:valAx>
        <c:axId val="75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66.430000000000007</c:v>
                </c:pt>
                <c:pt idx="1">
                  <c:v>69.66</c:v>
                </c:pt>
                <c:pt idx="2">
                  <c:v>69.61</c:v>
                </c:pt>
                <c:pt idx="3">
                  <c:v>68.680000000000007</c:v>
                </c:pt>
                <c:pt idx="4">
                  <c:v>69.319999999999993</c:v>
                </c:pt>
              </c:numCache>
            </c:numRef>
          </c:val>
        </c:ser>
        <c:dLbls>
          <c:showLegendKey val="0"/>
          <c:showVal val="0"/>
          <c:showCatName val="0"/>
          <c:showSerName val="0"/>
          <c:showPercent val="0"/>
          <c:showBubbleSize val="0"/>
        </c:dLbls>
        <c:gapWidth val="150"/>
        <c:axId val="75418240"/>
        <c:axId val="75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75418240"/>
        <c:axId val="75424512"/>
      </c:lineChart>
      <c:dateAx>
        <c:axId val="75418240"/>
        <c:scaling>
          <c:orientation val="minMax"/>
        </c:scaling>
        <c:delete val="1"/>
        <c:axPos val="b"/>
        <c:numFmt formatCode="ge" sourceLinked="1"/>
        <c:majorTickMark val="none"/>
        <c:minorTickMark val="none"/>
        <c:tickLblPos val="none"/>
        <c:crossAx val="75424512"/>
        <c:crosses val="autoZero"/>
        <c:auto val="1"/>
        <c:lblOffset val="100"/>
        <c:baseTimeUnit val="years"/>
      </c:dateAx>
      <c:valAx>
        <c:axId val="75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90.16</c:v>
                </c:pt>
                <c:pt idx="1">
                  <c:v>90.31</c:v>
                </c:pt>
                <c:pt idx="2">
                  <c:v>89.3</c:v>
                </c:pt>
                <c:pt idx="3">
                  <c:v>87.64</c:v>
                </c:pt>
                <c:pt idx="4">
                  <c:v>86.94</c:v>
                </c:pt>
              </c:numCache>
            </c:numRef>
          </c:val>
        </c:ser>
        <c:dLbls>
          <c:showLegendKey val="0"/>
          <c:showVal val="0"/>
          <c:showCatName val="0"/>
          <c:showSerName val="0"/>
          <c:showPercent val="0"/>
          <c:showBubbleSize val="0"/>
        </c:dLbls>
        <c:gapWidth val="150"/>
        <c:axId val="75060736"/>
        <c:axId val="750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60736"/>
        <c:axId val="75062656"/>
      </c:lineChart>
      <c:dateAx>
        <c:axId val="75060736"/>
        <c:scaling>
          <c:orientation val="minMax"/>
        </c:scaling>
        <c:delete val="1"/>
        <c:axPos val="b"/>
        <c:numFmt formatCode="ge" sourceLinked="1"/>
        <c:majorTickMark val="none"/>
        <c:minorTickMark val="none"/>
        <c:tickLblPos val="none"/>
        <c:crossAx val="75062656"/>
        <c:crosses val="autoZero"/>
        <c:auto val="1"/>
        <c:lblOffset val="100"/>
        <c:baseTimeUnit val="years"/>
      </c:dateAx>
      <c:valAx>
        <c:axId val="750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097216"/>
        <c:axId val="75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97216"/>
        <c:axId val="75099136"/>
      </c:lineChart>
      <c:dateAx>
        <c:axId val="75097216"/>
        <c:scaling>
          <c:orientation val="minMax"/>
        </c:scaling>
        <c:delete val="1"/>
        <c:axPos val="b"/>
        <c:numFmt formatCode="ge" sourceLinked="1"/>
        <c:majorTickMark val="none"/>
        <c:minorTickMark val="none"/>
        <c:tickLblPos val="none"/>
        <c:crossAx val="75099136"/>
        <c:crosses val="autoZero"/>
        <c:auto val="1"/>
        <c:lblOffset val="100"/>
        <c:baseTimeUnit val="years"/>
      </c:dateAx>
      <c:valAx>
        <c:axId val="750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41184"/>
        <c:axId val="74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41184"/>
        <c:axId val="74943104"/>
      </c:lineChart>
      <c:dateAx>
        <c:axId val="74941184"/>
        <c:scaling>
          <c:orientation val="minMax"/>
        </c:scaling>
        <c:delete val="1"/>
        <c:axPos val="b"/>
        <c:numFmt formatCode="ge" sourceLinked="1"/>
        <c:majorTickMark val="none"/>
        <c:minorTickMark val="none"/>
        <c:tickLblPos val="none"/>
        <c:crossAx val="74943104"/>
        <c:crosses val="autoZero"/>
        <c:auto val="1"/>
        <c:lblOffset val="100"/>
        <c:baseTimeUnit val="years"/>
      </c:dateAx>
      <c:valAx>
        <c:axId val="74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21792"/>
        <c:axId val="751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21792"/>
        <c:axId val="75123712"/>
      </c:lineChart>
      <c:dateAx>
        <c:axId val="75121792"/>
        <c:scaling>
          <c:orientation val="minMax"/>
        </c:scaling>
        <c:delete val="1"/>
        <c:axPos val="b"/>
        <c:numFmt formatCode="ge" sourceLinked="1"/>
        <c:majorTickMark val="none"/>
        <c:minorTickMark val="none"/>
        <c:tickLblPos val="none"/>
        <c:crossAx val="75123712"/>
        <c:crosses val="autoZero"/>
        <c:auto val="1"/>
        <c:lblOffset val="100"/>
        <c:baseTimeUnit val="years"/>
      </c:dateAx>
      <c:valAx>
        <c:axId val="751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58272"/>
        <c:axId val="751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58272"/>
        <c:axId val="75160192"/>
      </c:lineChart>
      <c:dateAx>
        <c:axId val="75158272"/>
        <c:scaling>
          <c:orientation val="minMax"/>
        </c:scaling>
        <c:delete val="1"/>
        <c:axPos val="b"/>
        <c:numFmt formatCode="ge" sourceLinked="1"/>
        <c:majorTickMark val="none"/>
        <c:minorTickMark val="none"/>
        <c:tickLblPos val="none"/>
        <c:crossAx val="75160192"/>
        <c:crosses val="autoZero"/>
        <c:auto val="1"/>
        <c:lblOffset val="100"/>
        <c:baseTimeUnit val="years"/>
      </c:dateAx>
      <c:valAx>
        <c:axId val="751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1164.7</c:v>
                </c:pt>
                <c:pt idx="1">
                  <c:v>1101.1300000000001</c:v>
                </c:pt>
                <c:pt idx="2">
                  <c:v>869.92</c:v>
                </c:pt>
                <c:pt idx="3">
                  <c:v>848.46</c:v>
                </c:pt>
                <c:pt idx="4">
                  <c:v>783.67</c:v>
                </c:pt>
              </c:numCache>
            </c:numRef>
          </c:val>
        </c:ser>
        <c:dLbls>
          <c:showLegendKey val="0"/>
          <c:showVal val="0"/>
          <c:showCatName val="0"/>
          <c:showSerName val="0"/>
          <c:showPercent val="0"/>
          <c:showBubbleSize val="0"/>
        </c:dLbls>
        <c:gapWidth val="150"/>
        <c:axId val="75194368"/>
        <c:axId val="751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ser>
        <c:dLbls>
          <c:showLegendKey val="0"/>
          <c:showVal val="0"/>
          <c:showCatName val="0"/>
          <c:showSerName val="0"/>
          <c:showPercent val="0"/>
          <c:showBubbleSize val="0"/>
        </c:dLbls>
        <c:marker val="1"/>
        <c:smooth val="0"/>
        <c:axId val="75194368"/>
        <c:axId val="75196288"/>
      </c:lineChart>
      <c:dateAx>
        <c:axId val="75194368"/>
        <c:scaling>
          <c:orientation val="minMax"/>
        </c:scaling>
        <c:delete val="1"/>
        <c:axPos val="b"/>
        <c:numFmt formatCode="ge" sourceLinked="1"/>
        <c:majorTickMark val="none"/>
        <c:minorTickMark val="none"/>
        <c:tickLblPos val="none"/>
        <c:crossAx val="75196288"/>
        <c:crosses val="autoZero"/>
        <c:auto val="1"/>
        <c:lblOffset val="100"/>
        <c:baseTimeUnit val="years"/>
      </c:dateAx>
      <c:valAx>
        <c:axId val="751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26.26</c:v>
                </c:pt>
                <c:pt idx="1">
                  <c:v>25.66</c:v>
                </c:pt>
                <c:pt idx="2">
                  <c:v>35.72</c:v>
                </c:pt>
                <c:pt idx="3">
                  <c:v>38.880000000000003</c:v>
                </c:pt>
                <c:pt idx="4">
                  <c:v>36.630000000000003</c:v>
                </c:pt>
              </c:numCache>
            </c:numRef>
          </c:val>
        </c:ser>
        <c:dLbls>
          <c:showLegendKey val="0"/>
          <c:showVal val="0"/>
          <c:showCatName val="0"/>
          <c:showSerName val="0"/>
          <c:showPercent val="0"/>
          <c:showBubbleSize val="0"/>
        </c:dLbls>
        <c:gapWidth val="150"/>
        <c:axId val="75230592"/>
        <c:axId val="753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ser>
        <c:dLbls>
          <c:showLegendKey val="0"/>
          <c:showVal val="0"/>
          <c:showCatName val="0"/>
          <c:showSerName val="0"/>
          <c:showPercent val="0"/>
          <c:showBubbleSize val="0"/>
        </c:dLbls>
        <c:marker val="1"/>
        <c:smooth val="0"/>
        <c:axId val="75230592"/>
        <c:axId val="75302400"/>
      </c:lineChart>
      <c:dateAx>
        <c:axId val="75230592"/>
        <c:scaling>
          <c:orientation val="minMax"/>
        </c:scaling>
        <c:delete val="1"/>
        <c:axPos val="b"/>
        <c:numFmt formatCode="ge" sourceLinked="1"/>
        <c:majorTickMark val="none"/>
        <c:minorTickMark val="none"/>
        <c:tickLblPos val="none"/>
        <c:crossAx val="75302400"/>
        <c:crosses val="autoZero"/>
        <c:auto val="1"/>
        <c:lblOffset val="100"/>
        <c:baseTimeUnit val="years"/>
      </c:dateAx>
      <c:valAx>
        <c:axId val="753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515.37</c:v>
                </c:pt>
                <c:pt idx="1">
                  <c:v>526.91</c:v>
                </c:pt>
                <c:pt idx="2">
                  <c:v>422.24</c:v>
                </c:pt>
                <c:pt idx="3">
                  <c:v>400.96</c:v>
                </c:pt>
                <c:pt idx="4">
                  <c:v>422.77</c:v>
                </c:pt>
              </c:numCache>
            </c:numRef>
          </c:val>
        </c:ser>
        <c:dLbls>
          <c:showLegendKey val="0"/>
          <c:showVal val="0"/>
          <c:showCatName val="0"/>
          <c:showSerName val="0"/>
          <c:showPercent val="0"/>
          <c:showBubbleSize val="0"/>
        </c:dLbls>
        <c:gapWidth val="150"/>
        <c:axId val="75340416"/>
        <c:axId val="753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ser>
        <c:dLbls>
          <c:showLegendKey val="0"/>
          <c:showVal val="0"/>
          <c:showCatName val="0"/>
          <c:showSerName val="0"/>
          <c:showPercent val="0"/>
          <c:showBubbleSize val="0"/>
        </c:dLbls>
        <c:marker val="1"/>
        <c:smooth val="0"/>
        <c:axId val="75340416"/>
        <c:axId val="75342592"/>
      </c:lineChart>
      <c:dateAx>
        <c:axId val="75340416"/>
        <c:scaling>
          <c:orientation val="minMax"/>
        </c:scaling>
        <c:delete val="1"/>
        <c:axPos val="b"/>
        <c:numFmt formatCode="ge" sourceLinked="1"/>
        <c:majorTickMark val="none"/>
        <c:minorTickMark val="none"/>
        <c:tickLblPos val="none"/>
        <c:crossAx val="75342592"/>
        <c:crosses val="autoZero"/>
        <c:auto val="1"/>
        <c:lblOffset val="100"/>
        <c:baseTimeUnit val="years"/>
      </c:dateAx>
      <c:valAx>
        <c:axId val="753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1" zoomScale="70" zoomScaleNormal="7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階上町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122</v>
      </c>
      <c r="AE8" s="73"/>
      <c r="AF8" s="73"/>
      <c r="AG8" s="73"/>
      <c r="AH8" s="73"/>
      <c r="AI8" s="73"/>
      <c r="AJ8" s="73"/>
      <c r="AK8" s="4"/>
      <c r="AL8" s="67">
        <f>データ!S6</f>
        <v>13906</v>
      </c>
      <c r="AM8" s="67"/>
      <c r="AN8" s="67"/>
      <c r="AO8" s="67"/>
      <c r="AP8" s="67"/>
      <c r="AQ8" s="67"/>
      <c r="AR8" s="67"/>
      <c r="AS8" s="67"/>
      <c r="AT8" s="66">
        <f>データ!T6</f>
        <v>94.01</v>
      </c>
      <c r="AU8" s="66"/>
      <c r="AV8" s="66"/>
      <c r="AW8" s="66"/>
      <c r="AX8" s="66"/>
      <c r="AY8" s="66"/>
      <c r="AZ8" s="66"/>
      <c r="BA8" s="66"/>
      <c r="BB8" s="66">
        <f>データ!U6</f>
        <v>147.91999999999999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5.63</v>
      </c>
      <c r="Q10" s="66"/>
      <c r="R10" s="66"/>
      <c r="S10" s="66"/>
      <c r="T10" s="66"/>
      <c r="U10" s="66"/>
      <c r="V10" s="66"/>
      <c r="W10" s="66">
        <f>データ!Q6</f>
        <v>85.05</v>
      </c>
      <c r="X10" s="66"/>
      <c r="Y10" s="66"/>
      <c r="Z10" s="66"/>
      <c r="AA10" s="66"/>
      <c r="AB10" s="66"/>
      <c r="AC10" s="66"/>
      <c r="AD10" s="67">
        <f>データ!R6</f>
        <v>2948</v>
      </c>
      <c r="AE10" s="67"/>
      <c r="AF10" s="67"/>
      <c r="AG10" s="67"/>
      <c r="AH10" s="67"/>
      <c r="AI10" s="67"/>
      <c r="AJ10" s="67"/>
      <c r="AK10" s="2"/>
      <c r="AL10" s="67">
        <f>データ!V6</f>
        <v>779</v>
      </c>
      <c r="AM10" s="67"/>
      <c r="AN10" s="67"/>
      <c r="AO10" s="67"/>
      <c r="AP10" s="67"/>
      <c r="AQ10" s="67"/>
      <c r="AR10" s="67"/>
      <c r="AS10" s="67"/>
      <c r="AT10" s="66">
        <f>データ!W6</f>
        <v>1.17</v>
      </c>
      <c r="AU10" s="66"/>
      <c r="AV10" s="66"/>
      <c r="AW10" s="66"/>
      <c r="AX10" s="66"/>
      <c r="AY10" s="66"/>
      <c r="AZ10" s="66"/>
      <c r="BA10" s="66"/>
      <c r="BB10" s="66">
        <f>データ!X6</f>
        <v>665.81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algorithmName="SHA-512" hashValue="OMLSIaZ3lq5xpNbcWNQF8wqXdziGHf/oXXosh6MLRRl8WaAP+29HT/fUd+0LnQjCTjKAKKBEZy6kJbAaV/n7gA==" saltValue="Gs5bhISArJQ9r/7D9qNH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M1" workbookViewId="0">
      <selection activeCell="P8" sqref="P8"/>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24465</v>
      </c>
      <c r="D6" s="33">
        <f t="shared" si="3"/>
        <v>47</v>
      </c>
      <c r="E6" s="33">
        <f t="shared" si="3"/>
        <v>17</v>
      </c>
      <c r="F6" s="33">
        <f t="shared" si="3"/>
        <v>6</v>
      </c>
      <c r="G6" s="33">
        <f t="shared" si="3"/>
        <v>0</v>
      </c>
      <c r="H6" s="33" t="str">
        <f t="shared" si="3"/>
        <v>青森県　階上町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5.63</v>
      </c>
      <c r="Q6" s="34">
        <f t="shared" si="3"/>
        <v>85.05</v>
      </c>
      <c r="R6" s="34">
        <f t="shared" si="3"/>
        <v>2948</v>
      </c>
      <c r="S6" s="34">
        <f t="shared" si="3"/>
        <v>13906</v>
      </c>
      <c r="T6" s="34">
        <f t="shared" si="3"/>
        <v>94.01</v>
      </c>
      <c r="U6" s="34">
        <f t="shared" si="3"/>
        <v>147.91999999999999</v>
      </c>
      <c r="V6" s="34">
        <f t="shared" si="3"/>
        <v>779</v>
      </c>
      <c r="W6" s="34">
        <f t="shared" si="3"/>
        <v>1.17</v>
      </c>
      <c r="X6" s="34">
        <f t="shared" si="3"/>
        <v>665.81</v>
      </c>
      <c r="Y6" s="35">
        <f>IF(Y7="",NA(),Y7)</f>
        <v>90.16</v>
      </c>
      <c r="Z6" s="35">
        <f t="shared" ref="Z6:AH6" si="4">IF(Z7="",NA(),Z7)</f>
        <v>90.31</v>
      </c>
      <c r="AA6" s="35">
        <f t="shared" si="4"/>
        <v>89.3</v>
      </c>
      <c r="AB6" s="35">
        <f t="shared" si="4"/>
        <v>87.64</v>
      </c>
      <c r="AC6" s="35">
        <f t="shared" si="4"/>
        <v>86.94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1164.7</v>
      </c>
      <c r="BG6" s="35">
        <f t="shared" ref="BG6:BO6" si="7">IF(BG7="",NA(),BG7)</f>
        <v>1101.1300000000001</v>
      </c>
      <c r="BH6" s="35">
        <f t="shared" si="7"/>
        <v>869.92</v>
      </c>
      <c r="BI6" s="35">
        <f t="shared" si="7"/>
        <v>848.46</v>
      </c>
      <c r="BJ6" s="35">
        <f t="shared" si="7"/>
        <v>783.67</v>
      </c>
      <c r="BK6" s="35">
        <f t="shared" si="7"/>
        <v>1665.33</v>
      </c>
      <c r="BL6" s="35">
        <f t="shared" si="7"/>
        <v>1716.47</v>
      </c>
      <c r="BM6" s="35">
        <f t="shared" si="7"/>
        <v>830.5</v>
      </c>
      <c r="BN6" s="35">
        <f t="shared" si="7"/>
        <v>1029.24</v>
      </c>
      <c r="BO6" s="35">
        <f t="shared" si="7"/>
        <v>1063.93</v>
      </c>
      <c r="BP6" s="34" t="str">
        <f>IF(BP7="","",IF(BP7="-","【-】","【"&amp;SUBSTITUTE(TEXT(BP7,"#,##0.00"),"-","△")&amp;"】"))</f>
        <v>【985.48】</v>
      </c>
      <c r="BQ6" s="35">
        <f>IF(BQ7="",NA(),BQ7)</f>
        <v>26.26</v>
      </c>
      <c r="BR6" s="35">
        <f t="shared" ref="BR6:BZ6" si="8">IF(BR7="",NA(),BR7)</f>
        <v>25.66</v>
      </c>
      <c r="BS6" s="35">
        <f t="shared" si="8"/>
        <v>35.72</v>
      </c>
      <c r="BT6" s="35">
        <f t="shared" si="8"/>
        <v>38.880000000000003</v>
      </c>
      <c r="BU6" s="35">
        <f t="shared" si="8"/>
        <v>36.630000000000003</v>
      </c>
      <c r="BV6" s="35">
        <f t="shared" si="8"/>
        <v>37.92</v>
      </c>
      <c r="BW6" s="35">
        <f t="shared" si="8"/>
        <v>35.049999999999997</v>
      </c>
      <c r="BX6" s="35">
        <f t="shared" si="8"/>
        <v>43.66</v>
      </c>
      <c r="BY6" s="35">
        <f t="shared" si="8"/>
        <v>43.13</v>
      </c>
      <c r="BZ6" s="35">
        <f t="shared" si="8"/>
        <v>46.26</v>
      </c>
      <c r="CA6" s="34" t="str">
        <f>IF(CA7="","",IF(CA7="-","【-】","【"&amp;SUBSTITUTE(TEXT(CA7,"#,##0.00"),"-","△")&amp;"】"))</f>
        <v>【45.38】</v>
      </c>
      <c r="CB6" s="35">
        <f>IF(CB7="",NA(),CB7)</f>
        <v>515.37</v>
      </c>
      <c r="CC6" s="35">
        <f t="shared" ref="CC6:CK6" si="9">IF(CC7="",NA(),CC7)</f>
        <v>526.91</v>
      </c>
      <c r="CD6" s="35">
        <f t="shared" si="9"/>
        <v>422.24</v>
      </c>
      <c r="CE6" s="35">
        <f t="shared" si="9"/>
        <v>400.96</v>
      </c>
      <c r="CF6" s="35">
        <f t="shared" si="9"/>
        <v>422.77</v>
      </c>
      <c r="CG6" s="35">
        <f t="shared" si="9"/>
        <v>438.71</v>
      </c>
      <c r="CH6" s="35">
        <f t="shared" si="9"/>
        <v>463.38</v>
      </c>
      <c r="CI6" s="35">
        <f t="shared" si="9"/>
        <v>382.09</v>
      </c>
      <c r="CJ6" s="35">
        <f t="shared" si="9"/>
        <v>392.03</v>
      </c>
      <c r="CK6" s="35">
        <f t="shared" si="9"/>
        <v>376.4</v>
      </c>
      <c r="CL6" s="34" t="str">
        <f>IF(CL7="","",IF(CL7="-","【-】","【"&amp;SUBSTITUTE(TEXT(CL7,"#,##0.00"),"-","△")&amp;"】"))</f>
        <v>【377.04】</v>
      </c>
      <c r="CM6" s="35">
        <f>IF(CM7="",NA(),CM7)</f>
        <v>32.159999999999997</v>
      </c>
      <c r="CN6" s="35">
        <f t="shared" ref="CN6:CV6" si="10">IF(CN7="",NA(),CN7)</f>
        <v>32.159999999999997</v>
      </c>
      <c r="CO6" s="35">
        <f t="shared" si="10"/>
        <v>32.159999999999997</v>
      </c>
      <c r="CP6" s="35">
        <f t="shared" si="10"/>
        <v>31.72</v>
      </c>
      <c r="CQ6" s="35">
        <f t="shared" si="10"/>
        <v>33.26</v>
      </c>
      <c r="CR6" s="35">
        <f t="shared" si="10"/>
        <v>33.81</v>
      </c>
      <c r="CS6" s="35">
        <f t="shared" si="10"/>
        <v>31.37</v>
      </c>
      <c r="CT6" s="35">
        <f t="shared" si="10"/>
        <v>39.68</v>
      </c>
      <c r="CU6" s="35">
        <f t="shared" si="10"/>
        <v>35.64</v>
      </c>
      <c r="CV6" s="35">
        <f t="shared" si="10"/>
        <v>33.729999999999997</v>
      </c>
      <c r="CW6" s="34" t="str">
        <f>IF(CW7="","",IF(CW7="-","【-】","【"&amp;SUBSTITUTE(TEXT(CW7,"#,##0.00"),"-","△")&amp;"】"))</f>
        <v>【34.15】</v>
      </c>
      <c r="CX6" s="35">
        <f>IF(CX7="",NA(),CX7)</f>
        <v>66.430000000000007</v>
      </c>
      <c r="CY6" s="35">
        <f t="shared" ref="CY6:DG6" si="11">IF(CY7="",NA(),CY7)</f>
        <v>69.66</v>
      </c>
      <c r="CZ6" s="35">
        <f t="shared" si="11"/>
        <v>69.61</v>
      </c>
      <c r="DA6" s="35">
        <f t="shared" si="11"/>
        <v>68.680000000000007</v>
      </c>
      <c r="DB6" s="35">
        <f t="shared" si="11"/>
        <v>69.319999999999993</v>
      </c>
      <c r="DC6" s="35">
        <f t="shared" si="11"/>
        <v>68.7</v>
      </c>
      <c r="DD6" s="35">
        <f t="shared" si="11"/>
        <v>67.38</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0.05</v>
      </c>
      <c r="EM6" s="35">
        <f t="shared" si="14"/>
        <v>0.18</v>
      </c>
      <c r="EN6" s="35">
        <f t="shared" si="14"/>
        <v>0.01</v>
      </c>
      <c r="EO6" s="34" t="str">
        <f>IF(EO7="","",IF(EO7="-","【-】","【"&amp;SUBSTITUTE(TEXT(EO7,"#,##0.00"),"-","△")&amp;"】"))</f>
        <v>【0.01】</v>
      </c>
    </row>
    <row r="7" spans="1:145" s="36" customFormat="1" x14ac:dyDescent="0.15">
      <c r="A7" s="28"/>
      <c r="B7" s="37">
        <v>2016</v>
      </c>
      <c r="C7" s="37">
        <v>24465</v>
      </c>
      <c r="D7" s="37">
        <v>47</v>
      </c>
      <c r="E7" s="37">
        <v>17</v>
      </c>
      <c r="F7" s="37">
        <v>6</v>
      </c>
      <c r="G7" s="37">
        <v>0</v>
      </c>
      <c r="H7" s="37" t="s">
        <v>110</v>
      </c>
      <c r="I7" s="37" t="s">
        <v>111</v>
      </c>
      <c r="J7" s="37" t="s">
        <v>112</v>
      </c>
      <c r="K7" s="37" t="s">
        <v>113</v>
      </c>
      <c r="L7" s="37" t="s">
        <v>114</v>
      </c>
      <c r="M7" s="37"/>
      <c r="N7" s="38" t="s">
        <v>115</v>
      </c>
      <c r="O7" s="38" t="s">
        <v>116</v>
      </c>
      <c r="P7" s="38">
        <v>5.63</v>
      </c>
      <c r="Q7" s="38">
        <v>85.05</v>
      </c>
      <c r="R7" s="38">
        <v>2948</v>
      </c>
      <c r="S7" s="38">
        <v>13906</v>
      </c>
      <c r="T7" s="38">
        <v>94.01</v>
      </c>
      <c r="U7" s="38">
        <v>147.91999999999999</v>
      </c>
      <c r="V7" s="38">
        <v>779</v>
      </c>
      <c r="W7" s="38">
        <v>1.17</v>
      </c>
      <c r="X7" s="38">
        <v>665.81</v>
      </c>
      <c r="Y7" s="38">
        <v>90.16</v>
      </c>
      <c r="Z7" s="38">
        <v>90.31</v>
      </c>
      <c r="AA7" s="38">
        <v>89.3</v>
      </c>
      <c r="AB7" s="38">
        <v>87.64</v>
      </c>
      <c r="AC7" s="38">
        <v>86.94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1164.7</v>
      </c>
      <c r="BG7" s="38">
        <v>1101.1300000000001</v>
      </c>
      <c r="BH7" s="38">
        <v>869.92</v>
      </c>
      <c r="BI7" s="38">
        <v>848.46</v>
      </c>
      <c r="BJ7" s="38">
        <v>783.67</v>
      </c>
      <c r="BK7" s="38">
        <v>1665.33</v>
      </c>
      <c r="BL7" s="38">
        <v>1716.47</v>
      </c>
      <c r="BM7" s="38">
        <v>830.5</v>
      </c>
      <c r="BN7" s="38">
        <v>1029.24</v>
      </c>
      <c r="BO7" s="38">
        <v>1063.93</v>
      </c>
      <c r="BP7" s="38">
        <v>985.48</v>
      </c>
      <c r="BQ7" s="38">
        <v>26.26</v>
      </c>
      <c r="BR7" s="38">
        <v>25.66</v>
      </c>
      <c r="BS7" s="38">
        <v>35.72</v>
      </c>
      <c r="BT7" s="38">
        <v>38.880000000000003</v>
      </c>
      <c r="BU7" s="38">
        <v>36.630000000000003</v>
      </c>
      <c r="BV7" s="38">
        <v>37.92</v>
      </c>
      <c r="BW7" s="38">
        <v>35.049999999999997</v>
      </c>
      <c r="BX7" s="38">
        <v>43.66</v>
      </c>
      <c r="BY7" s="38">
        <v>43.13</v>
      </c>
      <c r="BZ7" s="38">
        <v>46.26</v>
      </c>
      <c r="CA7" s="38">
        <v>45.38</v>
      </c>
      <c r="CB7" s="38">
        <v>515.37</v>
      </c>
      <c r="CC7" s="38">
        <v>526.91</v>
      </c>
      <c r="CD7" s="38">
        <v>422.24</v>
      </c>
      <c r="CE7" s="38">
        <v>400.96</v>
      </c>
      <c r="CF7" s="38">
        <v>422.77</v>
      </c>
      <c r="CG7" s="38">
        <v>438.71</v>
      </c>
      <c r="CH7" s="38">
        <v>463.38</v>
      </c>
      <c r="CI7" s="38">
        <v>382.09</v>
      </c>
      <c r="CJ7" s="38">
        <v>392.03</v>
      </c>
      <c r="CK7" s="38">
        <v>376.4</v>
      </c>
      <c r="CL7" s="38">
        <v>377.04</v>
      </c>
      <c r="CM7" s="38">
        <v>32.159999999999997</v>
      </c>
      <c r="CN7" s="38">
        <v>32.159999999999997</v>
      </c>
      <c r="CO7" s="38">
        <v>32.159999999999997</v>
      </c>
      <c r="CP7" s="38">
        <v>31.72</v>
      </c>
      <c r="CQ7" s="38">
        <v>33.26</v>
      </c>
      <c r="CR7" s="38">
        <v>33.81</v>
      </c>
      <c r="CS7" s="38">
        <v>31.37</v>
      </c>
      <c r="CT7" s="38">
        <v>39.68</v>
      </c>
      <c r="CU7" s="38">
        <v>35.64</v>
      </c>
      <c r="CV7" s="38">
        <v>33.729999999999997</v>
      </c>
      <c r="CW7" s="38">
        <v>34.15</v>
      </c>
      <c r="CX7" s="38">
        <v>66.430000000000007</v>
      </c>
      <c r="CY7" s="38">
        <v>69.66</v>
      </c>
      <c r="CZ7" s="38">
        <v>69.61</v>
      </c>
      <c r="DA7" s="38">
        <v>68.680000000000007</v>
      </c>
      <c r="DB7" s="38">
        <v>69.319999999999993</v>
      </c>
      <c r="DC7" s="38">
        <v>68.7</v>
      </c>
      <c r="DD7" s="38">
        <v>67.38</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2017-12-25T02:35:13Z</dcterms:created>
  <dcterms:modified xsi:type="dcterms:W3CDTF">2018-02-26T05:40:12Z</dcterms:modified>
  <cp:category/>
</cp:coreProperties>
</file>