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2\部門別フォルダ\11下水道課\◎『副総括関係』\１２．他の係の所掌に属さない事務事業\008公営企業法関係「経営分析」\H29\公営企業に係る「経営比較分析表」の分析等について（依頼）\29　「経営比較分析表」提出\確認表及び修正版\"/>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I10" i="4" s="1"/>
  <c r="N6" i="5"/>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D10" i="4"/>
  <c r="B10" i="4"/>
  <c r="B6" i="4"/>
  <c r="C10" i="5" l="1"/>
  <c r="E10" i="5"/>
  <c r="D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<sst xmlns="http://schemas.openxmlformats.org/spreadsheetml/2006/main" count="240" uniqueCount="124">
  <si>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</si>
  <si>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</si>
  <si>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</si>
  <si>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</si>
  <si>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</si>
  <si>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</si>
  <si>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</si>
  <si>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</si>
  <si>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</si>
  <si>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</si>
  <si>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</si>
  <si>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</si>
  <si>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</si>
  <si>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</si>
  <si>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</si>
  <si>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</si>
  <si>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</si>
  <si>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</si>
  <si>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</si>
  <si>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</si>
  <si>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</si>
  <si>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</si>
  <si>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</si>
  <si>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</si>
  <si>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</si>
  <si>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</si>
  <si>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</si>
  <si>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</si>
  <si>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</si>
  <si>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</si>
  <si>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</si>
  <si>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</si>
  <si>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</si>
  <si>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</si>
  <si>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</si>
  <si>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</si>
  <si>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</si>
  <si>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</si>
  <si>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</si>
  <si>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</si>
  <si>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</si>
  <si>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</si>
  <si>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</si>
  <si>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</si>
  <si>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</si>
  <si>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</si>
  <si>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</si>
  <si>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</si>
  <si>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</si>
  <si>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</si>
  <si>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</si>
  <si>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</si>
  <si>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</si>
  <si>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</si>
  <si>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</si>
  <si>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</si>
  <si>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</si>
  <si>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</si>
  <si>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</si>
  <si>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</si>
  <si>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</si>
  <si>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</si>
  <si>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</si>
  <si>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</si>
  <si>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</si>
  <si>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</si>
  <si>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</si>
  <si>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</si>
  <si>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</si>
  <si>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</si>
  <si>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</si>
  <si>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</si>
  <si>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</si>
  <si>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</si>
  <si>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</si>
  <si>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</si>
  <si>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</si>
  <si>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</si>
  <si>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</si>
  <si>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</si>
  <si>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</si>
  <si>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</si>
  <si>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</si>
  <si>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</si>
  <si>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</si>
  <si>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</si>
  <si>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</si>
  <si>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</si>
  <si>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</si>
  <si>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</si>
  <si>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</si>
  <si>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</si>
  <si>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</si>
  <si>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</si>
  <si>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</si>
  <si>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</si>
  <si>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</si>
  <si>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</si>
  <si>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</si>
  <si>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</si>
  <si>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</si>
  <si>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</si>
  <si>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</si>
  <si>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</si>
  <si>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</si>
  <si>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</si>
  <si>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</si>
  <si>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</si>
  <si>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東北町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</si>
  <si>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</si>
  <si>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</si>
  <si>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</si>
  <si>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</si>
  <si>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</si>
  <si>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</si>
  <si>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</si>
  <si>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</si>
  <si>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</si>
  <si>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</si>
  <si>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</si>
  <si>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当町の下水道事業は、平成14年に供用開始しており、平成28年で供用開始から14年が経過している。
　下水道管渠については、比較的健全である。これまでに改善（更新・改良・維持）の実績はなく、標準耐用年数を50年とすると、安全性と財源の平準化などを考慮した長期的な計画が必要である。
　今後は、施設の機能の維持に関する方針・下水道ストックマネジメント計画策定に向けた取組を強化し、下水道事業の長期安定化を図る必要がある。</t>
    <rPh sb="1" eb="3">
      <t>トウチョウ</t>
    </rPh>
    <rPh sb="11" eb="13">
      <t>ヘイセイ</t>
    </rPh>
    <rPh sb="15" eb="16">
      <t>ネン</t>
    </rPh>
    <rPh sb="17" eb="19">
      <t>キョウヨウ</t>
    </rPh>
    <rPh sb="19" eb="21">
      <t>カイシ</t>
    </rPh>
    <rPh sb="26" eb="28">
      <t>ヘイセイ</t>
    </rPh>
    <rPh sb="30" eb="31">
      <t>ネン</t>
    </rPh>
    <rPh sb="32" eb="34">
      <t>キョウヨウ</t>
    </rPh>
    <rPh sb="34" eb="36">
      <t>カイシ</t>
    </rPh>
    <rPh sb="40" eb="41">
      <t>ネン</t>
    </rPh>
    <rPh sb="42" eb="44">
      <t>ケイカ</t>
    </rPh>
    <rPh sb="51" eb="53">
      <t>ゲスイ</t>
    </rPh>
    <rPh sb="53" eb="54">
      <t>ドウ</t>
    </rPh>
    <rPh sb="54" eb="55">
      <t>カン</t>
    </rPh>
    <rPh sb="55" eb="56">
      <t>キョ</t>
    </rPh>
    <rPh sb="62" eb="65">
      <t>ヒカクテキ</t>
    </rPh>
    <rPh sb="65" eb="67">
      <t>ケンゼン</t>
    </rPh>
    <rPh sb="76" eb="78">
      <t>カイゼン</t>
    </rPh>
    <rPh sb="79" eb="81">
      <t>コウシン</t>
    </rPh>
    <rPh sb="82" eb="84">
      <t>カイリョウ</t>
    </rPh>
    <rPh sb="85" eb="87">
      <t>イジ</t>
    </rPh>
    <rPh sb="89" eb="91">
      <t>ジッセキ</t>
    </rPh>
    <rPh sb="95" eb="97">
      <t>ヒョウジュン</t>
    </rPh>
    <rPh sb="97" eb="99">
      <t>タイヨウ</t>
    </rPh>
    <rPh sb="99" eb="101">
      <t>ネンスウ</t>
    </rPh>
    <rPh sb="104" eb="105">
      <t>ネン</t>
    </rPh>
    <rPh sb="110" eb="112">
      <t>アンゼン</t>
    </rPh>
    <rPh sb="112" eb="113">
      <t>セイ</t>
    </rPh>
    <rPh sb="114" eb="116">
      <t>ザイゲン</t>
    </rPh>
    <rPh sb="117" eb="119">
      <t>ヘイジュン</t>
    </rPh>
    <rPh sb="119" eb="120">
      <t>カ</t>
    </rPh>
    <rPh sb="123" eb="125">
      <t>コウリョ</t>
    </rPh>
    <rPh sb="127" eb="130">
      <t>チョウキテキ</t>
    </rPh>
    <rPh sb="131" eb="133">
      <t>ケイカク</t>
    </rPh>
    <rPh sb="134" eb="136">
      <t>ヒツヨウ</t>
    </rPh>
    <rPh sb="142" eb="144">
      <t>コンゴ</t>
    </rPh>
    <rPh sb="146" eb="148">
      <t>シセツ</t>
    </rPh>
    <rPh sb="149" eb="151">
      <t>キノウ</t>
    </rPh>
    <rPh sb="152" eb="154">
      <t>イジ</t>
    </rPh>
    <rPh sb="155" eb="156">
      <t>カン</t>
    </rPh>
    <rPh sb="158" eb="160">
      <t>ホウシン</t>
    </rPh>
    <rPh sb="162" eb="164">
      <t>スイドウ</t>
    </rPh>
    <rPh sb="174" eb="176">
      <t>ケイカク</t>
    </rPh>
    <rPh sb="176" eb="178">
      <t>サクテイ</t>
    </rPh>
    <rPh sb="179" eb="180">
      <t>ム</t>
    </rPh>
    <rPh sb="182" eb="184">
      <t>トリクミ</t>
    </rPh>
    <rPh sb="185" eb="187">
      <t>キョウカ</t>
    </rPh>
    <rPh sb="189" eb="191">
      <t>ゲスイ</t>
    </rPh>
    <rPh sb="191" eb="192">
      <t>ドウ</t>
    </rPh>
    <rPh sb="192" eb="194">
      <t>ジギョウ</t>
    </rPh>
    <rPh sb="195" eb="197">
      <t>チョウキ</t>
    </rPh>
    <rPh sb="197" eb="200">
      <t>アンテイカ</t>
    </rPh>
    <rPh sb="201" eb="202">
      <t>ハカ</t>
    </rPh>
    <rPh sb="203" eb="205">
      <t>ヒツヨウ</t>
    </rPh>
    <phoneticPr fontId="7"/>
  </si>
  <si>
    <t>　当町の下水道事業の経営健全化、効率化に向けた今後の取組としては、次のとおりである。水洗化率については、ホームページや広報誌などで下水道への接続を促し、住宅のリフォーム支援事業と連携し向上に努める。使用料等の未納額解消のためには、さらに徴収事務の強化等が必要である。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引上げには、下水道料金審議会を立上げ、使用料等の調査及び審議を慎重に進めて行く必要がある。下水道事業を将来に渡って安定的に継続していくため、町の財政負担を少しでも軽減し経営健全化に向けた取組が必要である。
　当町は「宝沼」と言われる小川原湖を抱えていることからも、公共用水域の水質保全のため、公共下水道事業、農業集落排水事業、合併処理浄化槽事業を効率的・経済的に展開していく必要がある。</t>
    <rPh sb="1" eb="3">
      <t>トウチョウ</t>
    </rPh>
    <rPh sb="4" eb="6">
      <t>ゲスイ</t>
    </rPh>
    <rPh sb="6" eb="7">
      <t>ドウ</t>
    </rPh>
    <rPh sb="7" eb="9">
      <t>ジギョウ</t>
    </rPh>
    <rPh sb="10" eb="12">
      <t>ケイエイ</t>
    </rPh>
    <rPh sb="12" eb="15">
      <t>ケンゼンカ</t>
    </rPh>
    <rPh sb="16" eb="19">
      <t>コウリツカ</t>
    </rPh>
    <rPh sb="20" eb="21">
      <t>ム</t>
    </rPh>
    <rPh sb="23" eb="25">
      <t>コンゴ</t>
    </rPh>
    <rPh sb="26" eb="28">
      <t>トリクミ</t>
    </rPh>
    <rPh sb="33" eb="34">
      <t>ツギ</t>
    </rPh>
    <rPh sb="42" eb="45">
      <t>スイセンカ</t>
    </rPh>
    <rPh sb="45" eb="46">
      <t>リツ</t>
    </rPh>
    <rPh sb="59" eb="61">
      <t>コウホウ</t>
    </rPh>
    <rPh sb="61" eb="62">
      <t>シ</t>
    </rPh>
    <rPh sb="65" eb="67">
      <t>ゲスイ</t>
    </rPh>
    <rPh sb="67" eb="68">
      <t>ドウ</t>
    </rPh>
    <rPh sb="70" eb="72">
      <t>セツゾク</t>
    </rPh>
    <rPh sb="73" eb="74">
      <t>ウナガ</t>
    </rPh>
    <rPh sb="76" eb="78">
      <t>ジュウタク</t>
    </rPh>
    <rPh sb="84" eb="86">
      <t>シエン</t>
    </rPh>
    <rPh sb="86" eb="88">
      <t>ジギョウ</t>
    </rPh>
    <rPh sb="89" eb="91">
      <t>レンケイ</t>
    </rPh>
    <rPh sb="92" eb="94">
      <t>コウジョウ</t>
    </rPh>
    <rPh sb="95" eb="96">
      <t>ツト</t>
    </rPh>
    <rPh sb="99" eb="101">
      <t>シヨウ</t>
    </rPh>
    <rPh sb="101" eb="103">
      <t>リョウトウ</t>
    </rPh>
    <rPh sb="104" eb="106">
      <t>ミノウ</t>
    </rPh>
    <rPh sb="106" eb="107">
      <t>ガク</t>
    </rPh>
    <rPh sb="107" eb="109">
      <t>カイショウ</t>
    </rPh>
    <rPh sb="118" eb="120">
      <t>チョウシュウ</t>
    </rPh>
    <rPh sb="120" eb="122">
      <t>ジム</t>
    </rPh>
    <rPh sb="123" eb="125">
      <t>キョウカ</t>
    </rPh>
    <rPh sb="125" eb="126">
      <t>トウ</t>
    </rPh>
    <rPh sb="127" eb="129">
      <t>ヒツヨウ</t>
    </rPh>
    <rPh sb="136" eb="139">
      <t>サイサンセイ</t>
    </rPh>
    <rPh sb="140" eb="143">
      <t>コウキョウセイ</t>
    </rPh>
    <rPh sb="144" eb="146">
      <t>コウリョ</t>
    </rPh>
    <rPh sb="148" eb="150">
      <t>ジギョウ</t>
    </rPh>
    <rPh sb="151" eb="153">
      <t>トウシ</t>
    </rPh>
    <rPh sb="153" eb="155">
      <t>キボ</t>
    </rPh>
    <rPh sb="156" eb="158">
      <t>サイテキ</t>
    </rPh>
    <rPh sb="158" eb="159">
      <t>カ</t>
    </rPh>
    <rPh sb="165" eb="167">
      <t>キギョウ</t>
    </rPh>
    <rPh sb="167" eb="168">
      <t>サイ</t>
    </rPh>
    <rPh sb="169" eb="171">
      <t>カリイレ</t>
    </rPh>
    <rPh sb="171" eb="172">
      <t>ガク</t>
    </rPh>
    <rPh sb="173" eb="174">
      <t>オサ</t>
    </rPh>
    <rPh sb="177" eb="178">
      <t>タト</t>
    </rPh>
    <rPh sb="181" eb="183">
      <t>シセツ</t>
    </rPh>
    <rPh sb="184" eb="186">
      <t>キノウ</t>
    </rPh>
    <rPh sb="186" eb="188">
      <t>イジ</t>
    </rPh>
    <rPh sb="189" eb="190">
      <t>カン</t>
    </rPh>
    <rPh sb="192" eb="194">
      <t>ホウシン</t>
    </rPh>
    <rPh sb="195" eb="197">
      <t>ゲスイ</t>
    </rPh>
    <rPh sb="197" eb="198">
      <t>ドウ</t>
    </rPh>
    <rPh sb="208" eb="210">
      <t>ケイカク</t>
    </rPh>
    <rPh sb="211" eb="213">
      <t>ソウキ</t>
    </rPh>
    <rPh sb="214" eb="216">
      <t>サクテイ</t>
    </rPh>
    <rPh sb="218" eb="220">
      <t>シエン</t>
    </rPh>
    <rPh sb="220" eb="222">
      <t>セイド</t>
    </rPh>
    <rPh sb="223" eb="225">
      <t>カツヨウ</t>
    </rPh>
    <rPh sb="227" eb="229">
      <t>カイチク</t>
    </rPh>
    <rPh sb="230" eb="232">
      <t>テンケン</t>
    </rPh>
    <rPh sb="233" eb="235">
      <t>チョウサ</t>
    </rPh>
    <rPh sb="236" eb="238">
      <t>ジッシ</t>
    </rPh>
    <rPh sb="239" eb="241">
      <t>イジ</t>
    </rPh>
    <rPh sb="244" eb="247">
      <t>コウリツカ</t>
    </rPh>
    <rPh sb="248" eb="249">
      <t>ハカ</t>
    </rPh>
    <rPh sb="251" eb="252">
      <t>イ</t>
    </rPh>
    <rPh sb="258" eb="260">
      <t>ヒツヨウ</t>
    </rPh>
    <rPh sb="299" eb="301">
      <t>シンチョウ</t>
    </rPh>
    <rPh sb="372" eb="374">
      <t>トウチョウ</t>
    </rPh>
    <rPh sb="376" eb="377">
      <t>タカラ</t>
    </rPh>
    <rPh sb="377" eb="378">
      <t>ヌマ</t>
    </rPh>
    <rPh sb="380" eb="381">
      <t>イ</t>
    </rPh>
    <rPh sb="384" eb="387">
      <t>オガワラ</t>
    </rPh>
    <rPh sb="387" eb="388">
      <t>コ</t>
    </rPh>
    <rPh sb="389" eb="390">
      <t>カカ</t>
    </rPh>
    <rPh sb="400" eb="403">
      <t>コウキョウヨウ</t>
    </rPh>
    <rPh sb="403" eb="405">
      <t>スイイキ</t>
    </rPh>
    <rPh sb="406" eb="408">
      <t>スイシツ</t>
    </rPh>
    <rPh sb="408" eb="410">
      <t>ホゼン</t>
    </rPh>
    <rPh sb="414" eb="416">
      <t>コウキョウ</t>
    </rPh>
    <rPh sb="416" eb="418">
      <t>ゲスイ</t>
    </rPh>
    <rPh sb="418" eb="419">
      <t>ドウ</t>
    </rPh>
    <rPh sb="419" eb="421">
      <t>ジギョウ</t>
    </rPh>
    <rPh sb="422" eb="424">
      <t>ノウギョウ</t>
    </rPh>
    <rPh sb="424" eb="426">
      <t>シュウラク</t>
    </rPh>
    <rPh sb="426" eb="428">
      <t>ハイスイ</t>
    </rPh>
    <rPh sb="428" eb="430">
      <t>ジギョウ</t>
    </rPh>
    <rPh sb="431" eb="433">
      <t>ガッペイ</t>
    </rPh>
    <rPh sb="433" eb="435">
      <t>ショリ</t>
    </rPh>
    <rPh sb="435" eb="438">
      <t>ジョウカソウ</t>
    </rPh>
    <rPh sb="438" eb="440">
      <t>ジギョウ</t>
    </rPh>
    <rPh sb="441" eb="444">
      <t>コウリツテキ</t>
    </rPh>
    <rPh sb="445" eb="448">
      <t>ケイザイテキ</t>
    </rPh>
    <rPh sb="449" eb="451">
      <t>テンカイ</t>
    </rPh>
    <rPh sb="455" eb="457">
      <t>ヒツヨウ</t>
    </rPh>
    <phoneticPr fontId="7"/>
  </si>
  <si>
    <t>非設置</t>
    <rPh sb="0" eb="1">
      <t>ヒ</t>
    </rPh>
    <rPh sb="1" eb="3">
      <t>セッチ</t>
    </rPh>
    <phoneticPr fontId="4"/>
  </si>
  <si>
    <t>　当町の下水道事業（法非適用）の経営状況を左のグラフから分析すると次のとおりである。
　全般的に事業を展開中のため数値的にはいずれも良い状況とは言えないが、グラフの大きな変動があるものについては平成28年度に経費の見直しを実施したことにより、前年度より改善されている項目である。
　収益的収支比率の当該値からすると、経営改善に向けた取組が必要である。使用料の未納額があることや単価設定が低いことなどにより、一般会計繰入金にかなり依存した実質的な赤字経営となっている。
　企業債残高対事業規模比率について、類似団体と比べると高い状況となっている。これは、事業開始初期からの投資規模が大きかったことと、その財源としての企業債依存度が高かったことによるものと考えられる。
　経費回収率について、使用料で回収すべき経費をどの程度賄えているかを表した指標であるが、類似団体と比較しても低い状況である。汚水処理費が高いこと、下水道使用料の単価設定が低いこと等が挙げられる。
　汚水処理原価については、有収水量に対して汚水処理費が高い傾向がある。人口減少や節水機器の普及による有収水量の伸び悩み、地理的要因等による施設の構造上による汚水処理費による。
　施設利用率については、平成25年度に施設を増設した分、処理能力に対して処理水量がまだ伴っていない状況である。
　水洗化率について、処理区内における水洗化が類似団体と比較して低い状況である。水洗化の伸び悩みの要因として、高齢世帯及び低所得世帯の水洗化が進んでいないことなどが考えられる。水洗化は、公共用水域の水質保全に直結する問題でもあるため、水洗化率の増加に向けた取組が重要である。
　</t>
    <rPh sb="82" eb="83">
      <t>オオ</t>
    </rPh>
    <rPh sb="85" eb="87">
      <t>ヘンドウ</t>
    </rPh>
    <rPh sb="97" eb="99">
      <t>ヘイセイ</t>
    </rPh>
    <rPh sb="101" eb="103">
      <t>ネンド</t>
    </rPh>
    <rPh sb="104" eb="106">
      <t>ケイヒ</t>
    </rPh>
    <rPh sb="107" eb="109">
      <t>ミナオ</t>
    </rPh>
    <rPh sb="111" eb="113">
      <t>ジッシ</t>
    </rPh>
    <rPh sb="121" eb="124">
      <t>ゼンネンド</t>
    </rPh>
    <rPh sb="126" eb="128">
      <t>カイゼン</t>
    </rPh>
    <rPh sb="133" eb="135">
      <t>コウモク</t>
    </rPh>
    <rPh sb="179" eb="180">
      <t>ミ</t>
    </rPh>
    <rPh sb="466" eb="468">
      <t>ジンコウ</t>
    </rPh>
    <rPh sb="468" eb="470">
      <t>ゲンショウ</t>
    </rPh>
    <rPh sb="471" eb="473">
      <t>セッスイ</t>
    </rPh>
    <rPh sb="473" eb="475">
      <t>キキ</t>
    </rPh>
    <rPh sb="476" eb="478">
      <t>フキュウ</t>
    </rPh>
    <rPh sb="486" eb="487">
      <t>ノ</t>
    </rPh>
    <rPh sb="488" eb="489">
      <t>ナヤ</t>
    </rPh>
    <rPh sb="509" eb="511">
      <t>オスイ</t>
    </rPh>
    <rPh sb="511" eb="513">
      <t>ショリ</t>
    </rPh>
    <rPh sb="513" eb="514">
      <t>ヒ</t>
    </rPh>
    <rPh sb="614" eb="617">
      <t>スイセンカ</t>
    </rPh>
    <rPh sb="623" eb="625">
      <t>ヨウイン</t>
    </rPh>
    <rPh sb="631" eb="633">
      <t>セタイ</t>
    </rPh>
    <rPh sb="633" eb="634">
      <t>オヨ</t>
    </rPh>
    <rPh sb="635" eb="638">
      <t>テイショトク</t>
    </rPh>
    <rPh sb="638" eb="640">
      <t>セタイ</t>
    </rPh>
    <rPh sb="641" eb="644">
      <t>スイセンカ</t>
    </rPh>
    <rPh sb="645" eb="646">
      <t>スス</t>
    </rPh>
    <rPh sb="662" eb="664">
      <t>スイセン</t>
    </rPh>
    <rPh sb="664" eb="665">
      <t>カ</t>
    </rPh>
    <rPh sb="691" eb="694">
      <t>スイセンカ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</si>
</sst>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830720"/>
        <c:axId val="1788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ser>
        <c:dLbls>
          <c:showLegendKey val="0"/>
          <c:showVal val="0"/>
          <c:showCatName val="0"/>
          <c:showSerName val="0"/>
          <c:showPercent val="0"/>
          <c:showBubbleSize val="0"/>
        </c:dLbls>
        <c:marker val="1"/>
        <c:smooth val="0"/>
        <c:axId val="178830720"/>
        <c:axId val="178831896"/>
      </c:lineChart>
      <c:dateAx>
        <c:axId val="178830720"/>
        <c:scaling>
          <c:orientation val="minMax"/>
        </c:scaling>
        <c:delete val="1"/>
        <c:axPos val="b"/>
        <c:numFmt formatCode="ge" sourceLinked="1"/>
        <c:majorTickMark val="none"/>
        <c:minorTickMark val="none"/>
        <c:tickLblPos val="none"/>
        <c:crossAx val="178831896"/>
        <c:crosses val="autoZero"/>
        <c:auto val="1"/>
        <c:lblOffset val="100"/>
        <c:baseTimeUnit val="years"/>
      </c:dateAx>
      <c:valAx>
        <c:axId val="1788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46.89</c:v>
                </c:pt>
                <c:pt idx="1">
                  <c:v>25.14</c:v>
                </c:pt>
                <c:pt idx="2">
                  <c:v>25.75</c:v>
                </c:pt>
                <c:pt idx="3">
                  <c:v>26.75</c:v>
                </c:pt>
                <c:pt idx="4">
                  <c:v>28.42</c:v>
                </c:pt>
              </c:numCache>
            </c:numRef>
          </c:val>
        </c:ser>
        <c:dLbls>
          <c:showLegendKey val="0"/>
          <c:showVal val="0"/>
          <c:showCatName val="0"/>
          <c:showSerName val="0"/>
          <c:showPercent val="0"/>
          <c:showBubbleSize val="0"/>
        </c:dLbls>
        <c:gapWidth val="150"/>
        <c:axId val="359699184"/>
        <c:axId val="35995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359699184"/>
        <c:axId val="359952880"/>
      </c:lineChart>
      <c:dateAx>
        <c:axId val="359699184"/>
        <c:scaling>
          <c:orientation val="minMax"/>
        </c:scaling>
        <c:delete val="1"/>
        <c:axPos val="b"/>
        <c:numFmt formatCode="ge" sourceLinked="1"/>
        <c:majorTickMark val="none"/>
        <c:minorTickMark val="none"/>
        <c:tickLblPos val="none"/>
        <c:crossAx val="359952880"/>
        <c:crosses val="autoZero"/>
        <c:auto val="1"/>
        <c:lblOffset val="100"/>
        <c:baseTimeUnit val="years"/>
      </c:dateAx>
      <c:valAx>
        <c:axId val="3599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51.7</c:v>
                </c:pt>
                <c:pt idx="1">
                  <c:v>54.74</c:v>
                </c:pt>
                <c:pt idx="2">
                  <c:v>58.64</c:v>
                </c:pt>
                <c:pt idx="3">
                  <c:v>58.31</c:v>
                </c:pt>
                <c:pt idx="4">
                  <c:v>64.37</c:v>
                </c:pt>
              </c:numCache>
            </c:numRef>
          </c:val>
        </c:ser>
        <c:dLbls>
          <c:showLegendKey val="0"/>
          <c:showVal val="0"/>
          <c:showCatName val="0"/>
          <c:showSerName val="0"/>
          <c:showPercent val="0"/>
          <c:showBubbleSize val="0"/>
        </c:dLbls>
        <c:gapWidth val="150"/>
        <c:axId val="359953664"/>
        <c:axId val="35995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ser>
        <c:dLbls>
          <c:showLegendKey val="0"/>
          <c:showVal val="0"/>
          <c:showCatName val="0"/>
          <c:showSerName val="0"/>
          <c:showPercent val="0"/>
          <c:showBubbleSize val="0"/>
        </c:dLbls>
        <c:marker val="1"/>
        <c:smooth val="0"/>
        <c:axId val="359953664"/>
        <c:axId val="359954056"/>
      </c:lineChart>
      <c:dateAx>
        <c:axId val="359953664"/>
        <c:scaling>
          <c:orientation val="minMax"/>
        </c:scaling>
        <c:delete val="1"/>
        <c:axPos val="b"/>
        <c:numFmt formatCode="ge" sourceLinked="1"/>
        <c:majorTickMark val="none"/>
        <c:minorTickMark val="none"/>
        <c:tickLblPos val="none"/>
        <c:crossAx val="359954056"/>
        <c:crosses val="autoZero"/>
        <c:auto val="1"/>
        <c:lblOffset val="100"/>
        <c:baseTimeUnit val="years"/>
      </c:dateAx>
      <c:valAx>
        <c:axId val="35995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30.34</c:v>
                </c:pt>
                <c:pt idx="1">
                  <c:v>35.82</c:v>
                </c:pt>
                <c:pt idx="2">
                  <c:v>33.32</c:v>
                </c:pt>
                <c:pt idx="3">
                  <c:v>29.66</c:v>
                </c:pt>
                <c:pt idx="4">
                  <c:v>26.99</c:v>
                </c:pt>
              </c:numCache>
            </c:numRef>
          </c:val>
        </c:ser>
        <c:dLbls>
          <c:showLegendKey val="0"/>
          <c:showVal val="0"/>
          <c:showCatName val="0"/>
          <c:showSerName val="0"/>
          <c:showPercent val="0"/>
          <c:showBubbleSize val="0"/>
        </c:dLbls>
        <c:gapWidth val="150"/>
        <c:axId val="298404328"/>
        <c:axId val="29840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404328"/>
        <c:axId val="298404720"/>
      </c:lineChart>
      <c:dateAx>
        <c:axId val="298404328"/>
        <c:scaling>
          <c:orientation val="minMax"/>
        </c:scaling>
        <c:delete val="1"/>
        <c:axPos val="b"/>
        <c:numFmt formatCode="ge" sourceLinked="1"/>
        <c:majorTickMark val="none"/>
        <c:minorTickMark val="none"/>
        <c:tickLblPos val="none"/>
        <c:crossAx val="298404720"/>
        <c:crosses val="autoZero"/>
        <c:auto val="1"/>
        <c:lblOffset val="100"/>
        <c:baseTimeUnit val="years"/>
      </c:dateAx>
      <c:valAx>
        <c:axId val="29840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482352"/>
        <c:axId val="35948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482352"/>
        <c:axId val="359482744"/>
      </c:lineChart>
      <c:dateAx>
        <c:axId val="359482352"/>
        <c:scaling>
          <c:orientation val="minMax"/>
        </c:scaling>
        <c:delete val="1"/>
        <c:axPos val="b"/>
        <c:numFmt formatCode="ge" sourceLinked="1"/>
        <c:majorTickMark val="none"/>
        <c:minorTickMark val="none"/>
        <c:tickLblPos val="none"/>
        <c:crossAx val="359482744"/>
        <c:crosses val="autoZero"/>
        <c:auto val="1"/>
        <c:lblOffset val="100"/>
        <c:baseTimeUnit val="years"/>
      </c:dateAx>
      <c:valAx>
        <c:axId val="35948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483920"/>
        <c:axId val="35948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483920"/>
        <c:axId val="359484312"/>
      </c:lineChart>
      <c:dateAx>
        <c:axId val="359483920"/>
        <c:scaling>
          <c:orientation val="minMax"/>
        </c:scaling>
        <c:delete val="1"/>
        <c:axPos val="b"/>
        <c:numFmt formatCode="ge" sourceLinked="1"/>
        <c:majorTickMark val="none"/>
        <c:minorTickMark val="none"/>
        <c:tickLblPos val="none"/>
        <c:crossAx val="359484312"/>
        <c:crosses val="autoZero"/>
        <c:auto val="1"/>
        <c:lblOffset val="100"/>
        <c:baseTimeUnit val="years"/>
      </c:dateAx>
      <c:valAx>
        <c:axId val="3594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8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560688"/>
        <c:axId val="35956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560688"/>
        <c:axId val="359561080"/>
      </c:lineChart>
      <c:dateAx>
        <c:axId val="359560688"/>
        <c:scaling>
          <c:orientation val="minMax"/>
        </c:scaling>
        <c:delete val="1"/>
        <c:axPos val="b"/>
        <c:numFmt formatCode="ge" sourceLinked="1"/>
        <c:majorTickMark val="none"/>
        <c:minorTickMark val="none"/>
        <c:tickLblPos val="none"/>
        <c:crossAx val="359561080"/>
        <c:crosses val="autoZero"/>
        <c:auto val="1"/>
        <c:lblOffset val="100"/>
        <c:baseTimeUnit val="years"/>
      </c:dateAx>
      <c:valAx>
        <c:axId val="35956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6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562256"/>
        <c:axId val="3595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562256"/>
        <c:axId val="359562648"/>
      </c:lineChart>
      <c:dateAx>
        <c:axId val="359562256"/>
        <c:scaling>
          <c:orientation val="minMax"/>
        </c:scaling>
        <c:delete val="1"/>
        <c:axPos val="b"/>
        <c:numFmt formatCode="ge" sourceLinked="1"/>
        <c:majorTickMark val="none"/>
        <c:minorTickMark val="none"/>
        <c:tickLblPos val="none"/>
        <c:crossAx val="359562648"/>
        <c:crosses val="autoZero"/>
        <c:auto val="1"/>
        <c:lblOffset val="100"/>
        <c:baseTimeUnit val="years"/>
      </c:dateAx>
      <c:valAx>
        <c:axId val="3595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6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7477.26</c:v>
                </c:pt>
                <c:pt idx="1">
                  <c:v>7225.51</c:v>
                </c:pt>
                <c:pt idx="2">
                  <c:v>6541.27</c:v>
                </c:pt>
                <c:pt idx="3">
                  <c:v>6648.72</c:v>
                </c:pt>
                <c:pt idx="4">
                  <c:v>2217.9899999999998</c:v>
                </c:pt>
              </c:numCache>
            </c:numRef>
          </c:val>
        </c:ser>
        <c:dLbls>
          <c:showLegendKey val="0"/>
          <c:showVal val="0"/>
          <c:showCatName val="0"/>
          <c:showSerName val="0"/>
          <c:showPercent val="0"/>
          <c:showBubbleSize val="0"/>
        </c:dLbls>
        <c:gapWidth val="150"/>
        <c:axId val="359485488"/>
        <c:axId val="35956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359485488"/>
        <c:axId val="359563824"/>
      </c:lineChart>
      <c:dateAx>
        <c:axId val="359485488"/>
        <c:scaling>
          <c:orientation val="minMax"/>
        </c:scaling>
        <c:delete val="1"/>
        <c:axPos val="b"/>
        <c:numFmt formatCode="ge" sourceLinked="1"/>
        <c:majorTickMark val="none"/>
        <c:minorTickMark val="none"/>
        <c:tickLblPos val="none"/>
        <c:crossAx val="359563824"/>
        <c:crosses val="autoZero"/>
        <c:auto val="1"/>
        <c:lblOffset val="100"/>
        <c:baseTimeUnit val="years"/>
      </c:dateAx>
      <c:valAx>
        <c:axId val="35956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16.16</c:v>
                </c:pt>
                <c:pt idx="1">
                  <c:v>17.82</c:v>
                </c:pt>
                <c:pt idx="2">
                  <c:v>16.2</c:v>
                </c:pt>
                <c:pt idx="3">
                  <c:v>17.54</c:v>
                </c:pt>
                <c:pt idx="4">
                  <c:v>34.44</c:v>
                </c:pt>
              </c:numCache>
            </c:numRef>
          </c:val>
        </c:ser>
        <c:dLbls>
          <c:showLegendKey val="0"/>
          <c:showVal val="0"/>
          <c:showCatName val="0"/>
          <c:showSerName val="0"/>
          <c:showPercent val="0"/>
          <c:showBubbleSize val="0"/>
        </c:dLbls>
        <c:gapWidth val="150"/>
        <c:axId val="359696048"/>
        <c:axId val="35969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359696048"/>
        <c:axId val="359696440"/>
      </c:lineChart>
      <c:dateAx>
        <c:axId val="359696048"/>
        <c:scaling>
          <c:orientation val="minMax"/>
        </c:scaling>
        <c:delete val="1"/>
        <c:axPos val="b"/>
        <c:numFmt formatCode="ge" sourceLinked="1"/>
        <c:majorTickMark val="none"/>
        <c:minorTickMark val="none"/>
        <c:tickLblPos val="none"/>
        <c:crossAx val="359696440"/>
        <c:crosses val="autoZero"/>
        <c:auto val="1"/>
        <c:lblOffset val="100"/>
        <c:baseTimeUnit val="years"/>
      </c:dateAx>
      <c:valAx>
        <c:axId val="3596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799.27</c:v>
                </c:pt>
                <c:pt idx="1">
                  <c:v>711.21</c:v>
                </c:pt>
                <c:pt idx="2">
                  <c:v>816.71</c:v>
                </c:pt>
                <c:pt idx="3">
                  <c:v>779.33</c:v>
                </c:pt>
                <c:pt idx="4">
                  <c:v>402.13</c:v>
                </c:pt>
              </c:numCache>
            </c:numRef>
          </c:val>
        </c:ser>
        <c:dLbls>
          <c:showLegendKey val="0"/>
          <c:showVal val="0"/>
          <c:showCatName val="0"/>
          <c:showSerName val="0"/>
          <c:showPercent val="0"/>
          <c:showBubbleSize val="0"/>
        </c:dLbls>
        <c:gapWidth val="150"/>
        <c:axId val="359697616"/>
        <c:axId val="35969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ser>
        <c:dLbls>
          <c:showLegendKey val="0"/>
          <c:showVal val="0"/>
          <c:showCatName val="0"/>
          <c:showSerName val="0"/>
          <c:showPercent val="0"/>
          <c:showBubbleSize val="0"/>
        </c:dLbls>
        <c:marker val="1"/>
        <c:smooth val="0"/>
        <c:axId val="359697616"/>
        <c:axId val="359698008"/>
      </c:lineChart>
      <c:dateAx>
        <c:axId val="359697616"/>
        <c:scaling>
          <c:orientation val="minMax"/>
        </c:scaling>
        <c:delete val="1"/>
        <c:axPos val="b"/>
        <c:numFmt formatCode="ge" sourceLinked="1"/>
        <c:majorTickMark val="none"/>
        <c:minorTickMark val="none"/>
        <c:tickLblPos val="none"/>
        <c:crossAx val="359698008"/>
        <c:crosses val="autoZero"/>
        <c:auto val="1"/>
        <c:lblOffset val="100"/>
        <c:baseTimeUnit val="years"/>
      </c:dateAx>
      <c:valAx>
        <c:axId val="3596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東北町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18249</v>
      </c>
      <c r="AM8" s="50"/>
      <c r="AN8" s="50"/>
      <c r="AO8" s="50"/>
      <c r="AP8" s="50"/>
      <c r="AQ8" s="50"/>
      <c r="AR8" s="50"/>
      <c r="AS8" s="50"/>
      <c r="AT8" s="45">
        <f>データ!T6</f>
        <v>326.5</v>
      </c>
      <c r="AU8" s="45"/>
      <c r="AV8" s="45"/>
      <c r="AW8" s="45"/>
      <c r="AX8" s="45"/>
      <c r="AY8" s="45"/>
      <c r="AZ8" s="45"/>
      <c r="BA8" s="45"/>
      <c r="BB8" s="45">
        <f>データ!U6</f>
        <v>55.89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39.96</v>
      </c>
      <c r="Q10" s="45"/>
      <c r="R10" s="45"/>
      <c r="S10" s="45"/>
      <c r="T10" s="45"/>
      <c r="U10" s="45"/>
      <c r="V10" s="45"/>
      <c r="W10" s="45">
        <f>データ!Q6</f>
        <v>100</v>
      </c>
      <c r="X10" s="45"/>
      <c r="Y10" s="45"/>
      <c r="Z10" s="45"/>
      <c r="AA10" s="45"/>
      <c r="AB10" s="45"/>
      <c r="AC10" s="45"/>
      <c r="AD10" s="50">
        <f>データ!R6</f>
        <v>2592</v>
      </c>
      <c r="AE10" s="50"/>
      <c r="AF10" s="50"/>
      <c r="AG10" s="50"/>
      <c r="AH10" s="50"/>
      <c r="AI10" s="50"/>
      <c r="AJ10" s="50"/>
      <c r="AK10" s="2"/>
      <c r="AL10" s="50">
        <f>データ!V6</f>
        <v>7256</v>
      </c>
      <c r="AM10" s="50"/>
      <c r="AN10" s="50"/>
      <c r="AO10" s="50"/>
      <c r="AP10" s="50"/>
      <c r="AQ10" s="50"/>
      <c r="AR10" s="50"/>
      <c r="AS10" s="50"/>
      <c r="AT10" s="45">
        <f>データ!W6</f>
        <v>3.84</v>
      </c>
      <c r="AU10" s="45"/>
      <c r="AV10" s="45"/>
      <c r="AW10" s="45"/>
      <c r="AX10" s="45"/>
      <c r="AY10" s="45"/>
      <c r="AZ10" s="45"/>
      <c r="BA10" s="45"/>
      <c r="BB10" s="45">
        <f>データ!X6</f>
        <v>1889.58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120</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121</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36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24082</v>
      </c>
      <c r="D6" s="33">
        <f t="shared" si="3"/>
        <v>47</v>
      </c>
      <c r="E6" s="33">
        <f t="shared" si="3"/>
        <v>17</v>
      </c>
      <c r="F6" s="33">
        <f t="shared" si="3"/>
        <v>1</v>
      </c>
      <c r="G6" s="33">
        <f t="shared" si="3"/>
        <v>0</v>
      </c>
      <c r="H6" s="33" t="str">
        <f t="shared" si="3"/>
        <v>青森県　東北町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39.96</v>
      </c>
      <c r="Q6" s="34">
        <f t="shared" si="3"/>
        <v>100</v>
      </c>
      <c r="R6" s="34">
        <f t="shared" si="3"/>
        <v>2592</v>
      </c>
      <c r="S6" s="34">
        <f t="shared" si="3"/>
        <v>18249</v>
      </c>
      <c r="T6" s="34">
        <f t="shared" si="3"/>
        <v>326.5</v>
      </c>
      <c r="U6" s="34">
        <f t="shared" si="3"/>
        <v>55.89</v>
      </c>
      <c r="V6" s="34">
        <f t="shared" si="3"/>
        <v>7256</v>
      </c>
      <c r="W6" s="34">
        <f t="shared" si="3"/>
        <v>3.84</v>
      </c>
      <c r="X6" s="34">
        <f t="shared" si="3"/>
        <v>1889.58</v>
      </c>
      <c r="Y6" s="35">
        <f>IF(Y7="",NA(),Y7)</f>
        <v>30.34</v>
      </c>
      <c r="Z6" s="35">
        <f t="shared" ref="Z6:AH6" si="4">IF(Z7="",NA(),Z7)</f>
        <v>35.82</v>
      </c>
      <c r="AA6" s="35">
        <f t="shared" si="4"/>
        <v>33.32</v>
      </c>
      <c r="AB6" s="35">
        <f t="shared" si="4"/>
        <v>29.66</v>
      </c>
      <c r="AC6" s="35">
        <f t="shared" si="4"/>
        <v>26.99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7477.26</v>
      </c>
      <c r="BG6" s="35">
        <f t="shared" ref="BG6:BO6" si="7">IF(BG7="",NA(),BG7)</f>
        <v>7225.51</v>
      </c>
      <c r="BH6" s="35">
        <f t="shared" si="7"/>
        <v>6541.27</v>
      </c>
      <c r="BI6" s="35">
        <f t="shared" si="7"/>
        <v>6648.72</v>
      </c>
      <c r="BJ6" s="35">
        <f t="shared" si="7"/>
        <v>2217.9899999999998</v>
      </c>
      <c r="BK6" s="35">
        <f t="shared" si="7"/>
        <v>1791.46</v>
      </c>
      <c r="BL6" s="35">
        <f t="shared" si="7"/>
        <v>1826.49</v>
      </c>
      <c r="BM6" s="35">
        <f t="shared" si="7"/>
        <v>1696.96</v>
      </c>
      <c r="BN6" s="35">
        <f t="shared" si="7"/>
        <v>1824.34</v>
      </c>
      <c r="BO6" s="35">
        <f t="shared" si="7"/>
        <v>1047.6500000000001</v>
      </c>
      <c r="BP6" s="34" t="str">
        <f>IF(BP7="","",IF(BP7="-","【-】","【"&amp;SUBSTITUTE(TEXT(BP7,"#,##0.00"),"-","△")&amp;"】"))</f>
        <v>【728.30】</v>
      </c>
      <c r="BQ6" s="35">
        <f>IF(BQ7="",NA(),BQ7)</f>
        <v>16.16</v>
      </c>
      <c r="BR6" s="35">
        <f t="shared" ref="BR6:BZ6" si="8">IF(BR7="",NA(),BR7)</f>
        <v>17.82</v>
      </c>
      <c r="BS6" s="35">
        <f t="shared" si="8"/>
        <v>16.2</v>
      </c>
      <c r="BT6" s="35">
        <f t="shared" si="8"/>
        <v>17.54</v>
      </c>
      <c r="BU6" s="35">
        <f t="shared" si="8"/>
        <v>34.44</v>
      </c>
      <c r="BV6" s="35">
        <f t="shared" si="8"/>
        <v>51.28</v>
      </c>
      <c r="BW6" s="35">
        <f t="shared" si="8"/>
        <v>48</v>
      </c>
      <c r="BX6" s="35">
        <f t="shared" si="8"/>
        <v>47.23</v>
      </c>
      <c r="BY6" s="35">
        <f t="shared" si="8"/>
        <v>54.16</v>
      </c>
      <c r="BZ6" s="35">
        <f t="shared" si="8"/>
        <v>74.040000000000006</v>
      </c>
      <c r="CA6" s="34" t="str">
        <f>IF(CA7="","",IF(CA7="-","【-】","【"&amp;SUBSTITUTE(TEXT(CA7,"#,##0.00"),"-","△")&amp;"】"))</f>
        <v>【100.04】</v>
      </c>
      <c r="CB6" s="35">
        <f>IF(CB7="",NA(),CB7)</f>
        <v>799.27</v>
      </c>
      <c r="CC6" s="35">
        <f t="shared" ref="CC6:CK6" si="9">IF(CC7="",NA(),CC7)</f>
        <v>711.21</v>
      </c>
      <c r="CD6" s="35">
        <f t="shared" si="9"/>
        <v>816.71</v>
      </c>
      <c r="CE6" s="35">
        <f t="shared" si="9"/>
        <v>779.33</v>
      </c>
      <c r="CF6" s="35">
        <f t="shared" si="9"/>
        <v>402.13</v>
      </c>
      <c r="CG6" s="35">
        <f t="shared" si="9"/>
        <v>311.81</v>
      </c>
      <c r="CH6" s="35">
        <f t="shared" si="9"/>
        <v>334.37</v>
      </c>
      <c r="CI6" s="35">
        <f t="shared" si="9"/>
        <v>351.41</v>
      </c>
      <c r="CJ6" s="35">
        <f t="shared" si="9"/>
        <v>307.56</v>
      </c>
      <c r="CK6" s="35">
        <f t="shared" si="9"/>
        <v>235.61</v>
      </c>
      <c r="CL6" s="34" t="str">
        <f>IF(CL7="","",IF(CL7="-","【-】","【"&amp;SUBSTITUTE(TEXT(CL7,"#,##0.00"),"-","△")&amp;"】"))</f>
        <v>【137.82】</v>
      </c>
      <c r="CM6" s="35">
        <f>IF(CM7="",NA(),CM7)</f>
        <v>46.89</v>
      </c>
      <c r="CN6" s="35">
        <f t="shared" ref="CN6:CV6" si="10">IF(CN7="",NA(),CN7)</f>
        <v>25.14</v>
      </c>
      <c r="CO6" s="35">
        <f t="shared" si="10"/>
        <v>25.75</v>
      </c>
      <c r="CP6" s="35">
        <f t="shared" si="10"/>
        <v>26.75</v>
      </c>
      <c r="CQ6" s="35">
        <f t="shared" si="10"/>
        <v>28.42</v>
      </c>
      <c r="CR6" s="35">
        <f t="shared" si="10"/>
        <v>41.95</v>
      </c>
      <c r="CS6" s="35">
        <f t="shared" si="10"/>
        <v>40.71</v>
      </c>
      <c r="CT6" s="35">
        <f t="shared" si="10"/>
        <v>43.53</v>
      </c>
      <c r="CU6" s="35">
        <f t="shared" si="10"/>
        <v>39.869999999999997</v>
      </c>
      <c r="CV6" s="35">
        <f t="shared" si="10"/>
        <v>49.25</v>
      </c>
      <c r="CW6" s="34" t="str">
        <f>IF(CW7="","",IF(CW7="-","【-】","【"&amp;SUBSTITUTE(TEXT(CW7,"#,##0.00"),"-","△")&amp;"】"))</f>
        <v>【60.09】</v>
      </c>
      <c r="CX6" s="35">
        <f>IF(CX7="",NA(),CX7)</f>
        <v>51.7</v>
      </c>
      <c r="CY6" s="35">
        <f t="shared" ref="CY6:DG6" si="11">IF(CY7="",NA(),CY7)</f>
        <v>54.74</v>
      </c>
      <c r="CZ6" s="35">
        <f t="shared" si="11"/>
        <v>58.64</v>
      </c>
      <c r="DA6" s="35">
        <f t="shared" si="11"/>
        <v>58.31</v>
      </c>
      <c r="DB6" s="35">
        <f t="shared" si="11"/>
        <v>64.37</v>
      </c>
      <c r="DC6" s="35">
        <f t="shared" si="11"/>
        <v>64.459999999999994</v>
      </c>
      <c r="DD6" s="35">
        <f t="shared" si="11"/>
        <v>63.45</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v>
      </c>
      <c r="EO6" s="34" t="str">
        <f>IF(EO7="","",IF(EO7="-","【-】","【"&amp;SUBSTITUTE(TEXT(EO7,"#,##0.00"),"-","△")&amp;"】"))</f>
        <v>【0.27】</v>
      </c>
    </row>
    <row r="7" spans="1:145" s="36" customFormat="1">
      <c r="A7" s="28"/>
      <c r="B7" s="37">
        <v>2016</v>
      </c>
      <c r="C7" s="37">
        <v>24082</v>
      </c>
      <c r="D7" s="37">
        <v>47</v>
      </c>
      <c r="E7" s="37">
        <v>17</v>
      </c>
      <c r="F7" s="37">
        <v>1</v>
      </c>
      <c r="G7" s="37">
        <v>0</v>
      </c>
      <c r="H7" s="37" t="s">
        <v>108</v>
      </c>
      <c r="I7" s="37" t="s">
        <v>109</v>
      </c>
      <c r="J7" s="37" t="s">
        <v>110</v>
      </c>
      <c r="K7" s="37" t="s">
        <v>111</v>
      </c>
      <c r="L7" s="37" t="s">
        <v>112</v>
      </c>
      <c r="M7" s="37"/>
      <c r="N7" s="38" t="s">
        <v>113</v>
      </c>
      <c r="O7" s="38" t="s">
        <v>114</v>
      </c>
      <c r="P7" s="38">
        <v>39.96</v>
      </c>
      <c r="Q7" s="38">
        <v>100</v>
      </c>
      <c r="R7" s="38">
        <v>2592</v>
      </c>
      <c r="S7" s="38">
        <v>18249</v>
      </c>
      <c r="T7" s="38">
        <v>326.5</v>
      </c>
      <c r="U7" s="38">
        <v>55.89</v>
      </c>
      <c r="V7" s="38">
        <v>7256</v>
      </c>
      <c r="W7" s="38">
        <v>3.84</v>
      </c>
      <c r="X7" s="38">
        <v>1889.58</v>
      </c>
      <c r="Y7" s="38">
        <v>30.34</v>
      </c>
      <c r="Z7" s="38">
        <v>35.82</v>
      </c>
      <c r="AA7" s="38">
        <v>33.32</v>
      </c>
      <c r="AB7" s="38">
        <v>29.66</v>
      </c>
      <c r="AC7" s="38">
        <v>26.99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7477.26</v>
      </c>
      <c r="BG7" s="38">
        <v>7225.51</v>
      </c>
      <c r="BH7" s="38">
        <v>6541.27</v>
      </c>
      <c r="BI7" s="38">
        <v>6648.72</v>
      </c>
      <c r="BJ7" s="38">
        <v>2217.9899999999998</v>
      </c>
      <c r="BK7" s="38">
        <v>1791.46</v>
      </c>
      <c r="BL7" s="38">
        <v>1826.49</v>
      </c>
      <c r="BM7" s="38">
        <v>1696.96</v>
      </c>
      <c r="BN7" s="38">
        <v>1824.34</v>
      </c>
      <c r="BO7" s="38">
        <v>1047.6500000000001</v>
      </c>
      <c r="BP7" s="38">
        <v>728.3</v>
      </c>
      <c r="BQ7" s="38">
        <v>16.16</v>
      </c>
      <c r="BR7" s="38">
        <v>17.82</v>
      </c>
      <c r="BS7" s="38">
        <v>16.2</v>
      </c>
      <c r="BT7" s="38">
        <v>17.54</v>
      </c>
      <c r="BU7" s="38">
        <v>34.44</v>
      </c>
      <c r="BV7" s="38">
        <v>51.28</v>
      </c>
      <c r="BW7" s="38">
        <v>48</v>
      </c>
      <c r="BX7" s="38">
        <v>47.23</v>
      </c>
      <c r="BY7" s="38">
        <v>54.16</v>
      </c>
      <c r="BZ7" s="38">
        <v>74.040000000000006</v>
      </c>
      <c r="CA7" s="38">
        <v>100.04</v>
      </c>
      <c r="CB7" s="38">
        <v>799.27</v>
      </c>
      <c r="CC7" s="38">
        <v>711.21</v>
      </c>
      <c r="CD7" s="38">
        <v>816.71</v>
      </c>
      <c r="CE7" s="38">
        <v>779.33</v>
      </c>
      <c r="CF7" s="38">
        <v>402.13</v>
      </c>
      <c r="CG7" s="38">
        <v>311.81</v>
      </c>
      <c r="CH7" s="38">
        <v>334.37</v>
      </c>
      <c r="CI7" s="38">
        <v>351.41</v>
      </c>
      <c r="CJ7" s="38">
        <v>307.56</v>
      </c>
      <c r="CK7" s="38">
        <v>235.61</v>
      </c>
      <c r="CL7" s="38">
        <v>137.82</v>
      </c>
      <c r="CM7" s="38">
        <v>46.89</v>
      </c>
      <c r="CN7" s="38">
        <v>25.14</v>
      </c>
      <c r="CO7" s="38">
        <v>25.75</v>
      </c>
      <c r="CP7" s="38">
        <v>26.75</v>
      </c>
      <c r="CQ7" s="38">
        <v>28.42</v>
      </c>
      <c r="CR7" s="38">
        <v>41.95</v>
      </c>
      <c r="CS7" s="38">
        <v>40.71</v>
      </c>
      <c r="CT7" s="38">
        <v>43.53</v>
      </c>
      <c r="CU7" s="38">
        <v>39.869999999999997</v>
      </c>
      <c r="CV7" s="38">
        <v>49.25</v>
      </c>
      <c r="CW7" s="38">
        <v>60.09</v>
      </c>
      <c r="CX7" s="38">
        <v>51.7</v>
      </c>
      <c r="CY7" s="38">
        <v>54.74</v>
      </c>
      <c r="CZ7" s="38">
        <v>58.64</v>
      </c>
      <c r="DA7" s="38">
        <v>58.31</v>
      </c>
      <c r="DB7" s="38">
        <v>64.37</v>
      </c>
      <c r="DC7" s="38">
        <v>64.459999999999994</v>
      </c>
      <c r="DD7" s="38">
        <v>63.45</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11107</cp:lastModifiedBy>
  <cp:lastPrinted>2018-02-05T07:02:12Z</cp:lastPrinted>
  <dcterms:created xsi:type="dcterms:W3CDTF">2017-12-25T02:02:00Z</dcterms:created>
  <dcterms:modified xsi:type="dcterms:W3CDTF">2018-02-13T07:30:44Z</dcterms:modified>
  <cp:category/>
</cp:coreProperties>
</file>