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op\Documents\★事務\08_理財Ｇ・他Ｇ作業\310124_【理財Ｇ】「経営比較分析表」の策定・公表までの作業について\確認表\"/>
    </mc:Choice>
  </mc:AlternateContent>
  <workbookProtection workbookAlgorithmName="SHA-512" workbookHashValue="jk2Fq5c5N96lyswcllQyhNjPF4WSetkOt00onxbmWJRCTsXjy4ZWdBxFRE71CZsow/eBz7bttsa6sjfSAE+cEw==" workbookSaltValue="MwNfaTkDpklXFU04CDbSU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<sst xmlns="http://schemas.openxmlformats.org/spreadsheetml/2006/main" count="240" uniqueCount="126">
  <si>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</si>
  <si>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</si>
  <si>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</si>
  <si>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</si>
  <si>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</si>
  <si>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</si>
  <si>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</si>
  <si>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</si>
  <si>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</si>
  <si>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</si>
  <si>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</si>
  <si>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</si>
  <si>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</si>
  <si>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</si>
  <si>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</si>
  <si>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</si>
  <si>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</si>
  <si>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</si>
  <si>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</si>
  <si>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</si>
  <si>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</si>
  <si>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</si>
  <si>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</si>
  <si>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</si>
  <si>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</si>
  <si>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</si>
  <si>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</si>
  <si>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</si>
  <si>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</si>
  <si>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</si>
  <si>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</si>
  <si>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</si>
  <si>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</si>
  <si>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</si>
  <si>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</si>
  <si>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</si>
  <si>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</si>
  <si>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</si>
  <si>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</si>
  <si>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</si>
  <si>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</si>
  <si>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</si>
  <si>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</si>
  <si>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</si>
  <si>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</si>
  <si>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</si>
  <si>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</si>
  <si>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</si>
  <si>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</si>
  <si>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</si>
  <si>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</si>
  <si>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</si>
  <si>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</si>
  <si>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</si>
  <si>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</si>
  <si>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</si>
  <si>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</si>
  <si>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</si>
  <si>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</si>
  <si>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</si>
  <si>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</si>
  <si>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</si>
  <si>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</si>
  <si>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</si>
  <si>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</si>
  <si>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</si>
  <si>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</si>
  <si>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</si>
  <si>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</si>
  <si>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</si>
  <si>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</si>
  <si>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</si>
  <si>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</si>
  <si>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</si>
  <si>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</si>
  <si>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</si>
  <si>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</si>
  <si>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</si>
  <si>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</si>
  <si>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</si>
  <si>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</si>
  <si>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</si>
  <si>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</si>
  <si>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</si>
  <si>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</si>
  <si>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</si>
  <si>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</si>
  <si>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</si>
  <si>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</si>
  <si>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</si>
  <si>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</si>
  <si>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</si>
  <si>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</si>
  <si>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</si>
  <si>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</si>
  <si>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</si>
  <si>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</si>
  <si>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</si>
  <si>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</si>
  <si>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</si>
  <si>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</si>
  <si>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</si>
  <si>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</si>
  <si>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</si>
  <si>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</si>
  <si>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</si>
  <si>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</si>
  <si>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</si>
  <si>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</si>
  <si>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</si>
  <si>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</si>
  <si>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</si>
  <si>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</si>
  <si>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</si>
  <si>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</si>
  <si>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</si>
  <si>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</si>
  <si>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</si>
  <si>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</si>
  <si>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</si>
  <si>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</si>
  <si>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</si>
  <si>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</si>
  <si>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甲地処理区（平成８年供用開始）、千曳処理区（平成１４年供用開始）、菩提寺処理区（平成１６年供用開始）の３処理区で運営しており、処理機能は概ね良好ではあるが、一番古い処理区で供用開始から２０年以上経過しており、一部老朽化による機能低下も見られる。平成２９年度から甲地処理区と千曳処理区に対し、機能強化対策事業を行っており平成３０年度に完了する予定である。これにより、施設を長寿命化することができるため、今後も長期にわたって処理機能を維持することが可能である。</t>
    <rPh sb="96" eb="98">
      <t>イジョウ</t>
    </rPh>
    <phoneticPr fontId="4"/>
  </si>
  <si>
    <t>・当町の農業集落排水事業の経営健全化、効率化に向けた今後の取組としては、使用料の未納額の解消と使用料の価格の適正化、維持管理の最適な整備をしていく。</t>
    <phoneticPr fontId="4"/>
  </si>
  <si>
    <t>・当町の農業集落排水事業（法非適用）の経営状況を左のグラフから分析すると、平成28年度に経費の見直しを図ったことにより、経費回収率、汚水処理原価、企業債残高対事業規模費率が向上したものの、平成29年度には、そのうち、汚水処理原価以外の二つも前年度より悪化し、結果水洗化率以外の全ての項目で、類似団体より健全性に欠ける状態にある。
・主な要因として、少子高齢化の影響により当初の全体計画人口規模に対して現在処理区内人口が少なく、また使用者が高齢化していることにより、水道使用量も減少していることがあげられる。水洗化率では類似団体を上回っているが、経営的に反映されていない状況である。また地理的に起伏のある地域及び民家が拡散している地域であり、管渠施設の維持に経費がかかる状況も挙げられる。　　　　　　　　　　　　　　　　　　　　　　　　　　　　　　　　　　　・現状は、一般会計繰入金に依存している状況であり、人口規模や地理的状況を踏まえると住民サービス上やむを得ないが、今後は、使用料の単価設定を様々な視点から検証する必要がある。</t>
    <rPh sb="94" eb="96">
      <t>ヘイセイ</t>
    </rPh>
    <rPh sb="98" eb="100">
      <t>ネンド</t>
    </rPh>
    <rPh sb="108" eb="110">
      <t>オスイ</t>
    </rPh>
    <rPh sb="110" eb="112">
      <t>ショリ</t>
    </rPh>
    <rPh sb="112" eb="114">
      <t>ゲンカ</t>
    </rPh>
    <rPh sb="114" eb="116">
      <t>イガイ</t>
    </rPh>
    <rPh sb="117" eb="118">
      <t>フタ</t>
    </rPh>
    <rPh sb="120" eb="123">
      <t>ゼンエンド</t>
    </rPh>
    <rPh sb="125" eb="127">
      <t>アッカ</t>
    </rPh>
    <rPh sb="129" eb="131">
      <t>ケッカ</t>
    </rPh>
    <rPh sb="131" eb="134">
      <t>スイセンカ</t>
    </rPh>
    <rPh sb="134" eb="135">
      <t>リツ</t>
    </rPh>
    <rPh sb="135" eb="137">
      <t>イガイ</t>
    </rPh>
    <rPh sb="138" eb="139">
      <t>スベ</t>
    </rPh>
    <rPh sb="141" eb="143">
      <t>コウモク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</si>
</sst>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88-4BA5-A198-AD4C34910E56}"/>
            </c:ext>
          </c:extLst>
        </c:ser>
        <c:dLbls>
          <c:showLegendKey val="0"/>
          <c:showVal val="0"/>
          <c:showCatName val="0"/>
          <c:showSerName val="0"/>
          <c:showPercent val="0"/>
          <c:showBubbleSize val="0"/>
        </c:dLbls>
        <c:gapWidth val="150"/>
        <c:axId val="428432968"/>
        <c:axId val="428284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4E88-4BA5-A198-AD4C34910E56}"/>
            </c:ext>
          </c:extLst>
        </c:ser>
        <c:dLbls>
          <c:showLegendKey val="0"/>
          <c:showVal val="0"/>
          <c:showCatName val="0"/>
          <c:showSerName val="0"/>
          <c:showPercent val="0"/>
          <c:showBubbleSize val="0"/>
        </c:dLbls>
        <c:marker val="1"/>
        <c:smooth val="0"/>
        <c:axId val="428432968"/>
        <c:axId val="428284728"/>
      </c:lineChart>
      <c:dateAx>
        <c:axId val="428432968"/>
        <c:scaling>
          <c:orientation val="minMax"/>
        </c:scaling>
        <c:delete val="1"/>
        <c:axPos val="b"/>
        <c:numFmt formatCode="ge" sourceLinked="1"/>
        <c:majorTickMark val="none"/>
        <c:minorTickMark val="none"/>
        <c:tickLblPos val="none"/>
        <c:crossAx val="428284728"/>
        <c:crosses val="autoZero"/>
        <c:auto val="1"/>
        <c:lblOffset val="100"/>
        <c:baseTimeUnit val="years"/>
      </c:dateAx>
      <c:valAx>
        <c:axId val="42828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43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43.82</c:v>
                </c:pt>
                <c:pt idx="1">
                  <c:v>42.25</c:v>
                </c:pt>
                <c:pt idx="2">
                  <c:v>40.130000000000003</c:v>
                </c:pt>
                <c:pt idx="3">
                  <c:v>34.06</c:v>
                </c:pt>
                <c:pt idx="4">
                  <c:v>36.409999999999997</c:v>
                </c:pt>
              </c:numCache>
            </c:numRef>
          </c:val>
          <c:extLst>
            <c:ext xmlns:c16="http://schemas.microsoft.com/office/drawing/2014/chart" uri="{C3380CC4-5D6E-409C-BE32-E72D297353CC}">
              <c16:uniqueId val="{00000000-F70B-411F-9BEA-B704F87AEB51}"/>
            </c:ext>
          </c:extLst>
        </c:ser>
        <c:dLbls>
          <c:showLegendKey val="0"/>
          <c:showVal val="0"/>
          <c:showCatName val="0"/>
          <c:showSerName val="0"/>
          <c:showPercent val="0"/>
          <c:showBubbleSize val="0"/>
        </c:dLbls>
        <c:gapWidth val="150"/>
        <c:axId val="426105752"/>
        <c:axId val="42622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0B-411F-9BEA-B704F87AEB51}"/>
            </c:ext>
          </c:extLst>
        </c:ser>
        <c:dLbls>
          <c:showLegendKey val="0"/>
          <c:showVal val="0"/>
          <c:showCatName val="0"/>
          <c:showSerName val="0"/>
          <c:showPercent val="0"/>
          <c:showBubbleSize val="0"/>
        </c:dLbls>
        <c:marker val="1"/>
        <c:smooth val="0"/>
        <c:axId val="426105752"/>
        <c:axId val="426229920"/>
      </c:lineChart>
      <c:dateAx>
        <c:axId val="426105752"/>
        <c:scaling>
          <c:orientation val="minMax"/>
        </c:scaling>
        <c:delete val="1"/>
        <c:axPos val="b"/>
        <c:numFmt formatCode="ge" sourceLinked="1"/>
        <c:majorTickMark val="none"/>
        <c:minorTickMark val="none"/>
        <c:tickLblPos val="none"/>
        <c:crossAx val="426229920"/>
        <c:crosses val="autoZero"/>
        <c:auto val="1"/>
        <c:lblOffset val="100"/>
        <c:baseTimeUnit val="years"/>
      </c:dateAx>
      <c:valAx>
        <c:axId val="4262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0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49-43C6-9FE5-C99185DC796B}"/>
            </c:ext>
          </c:extLst>
        </c:ser>
        <c:dLbls>
          <c:showLegendKey val="0"/>
          <c:showVal val="0"/>
          <c:showCatName val="0"/>
          <c:showSerName val="0"/>
          <c:showPercent val="0"/>
          <c:showBubbleSize val="0"/>
        </c:dLbls>
        <c:gapWidth val="150"/>
        <c:axId val="427247272"/>
        <c:axId val="42725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49-43C6-9FE5-C99185DC796B}"/>
            </c:ext>
          </c:extLst>
        </c:ser>
        <c:dLbls>
          <c:showLegendKey val="0"/>
          <c:showVal val="0"/>
          <c:showCatName val="0"/>
          <c:showSerName val="0"/>
          <c:showPercent val="0"/>
          <c:showBubbleSize val="0"/>
        </c:dLbls>
        <c:marker val="1"/>
        <c:smooth val="0"/>
        <c:axId val="427247272"/>
        <c:axId val="427250728"/>
      </c:lineChart>
      <c:dateAx>
        <c:axId val="427247272"/>
        <c:scaling>
          <c:orientation val="minMax"/>
        </c:scaling>
        <c:delete val="1"/>
        <c:axPos val="b"/>
        <c:numFmt formatCode="ge" sourceLinked="1"/>
        <c:majorTickMark val="none"/>
        <c:minorTickMark val="none"/>
        <c:tickLblPos val="none"/>
        <c:crossAx val="427250728"/>
        <c:crosses val="autoZero"/>
        <c:auto val="1"/>
        <c:lblOffset val="100"/>
        <c:baseTimeUnit val="years"/>
      </c:dateAx>
      <c:valAx>
        <c:axId val="42725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24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C0-45F3-BD0E-EF5C0F73C151}"/>
            </c:ext>
          </c:extLst>
        </c:ser>
        <c:dLbls>
          <c:showLegendKey val="0"/>
          <c:showVal val="0"/>
          <c:showCatName val="0"/>
          <c:showSerName val="0"/>
          <c:showPercent val="0"/>
          <c:showBubbleSize val="0"/>
        </c:dLbls>
        <c:gapWidth val="150"/>
        <c:axId val="425154208"/>
        <c:axId val="42515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C0-45F3-BD0E-EF5C0F73C151}"/>
            </c:ext>
          </c:extLst>
        </c:ser>
        <c:dLbls>
          <c:showLegendKey val="0"/>
          <c:showVal val="0"/>
          <c:showCatName val="0"/>
          <c:showSerName val="0"/>
          <c:showPercent val="0"/>
          <c:showBubbleSize val="0"/>
        </c:dLbls>
        <c:marker val="1"/>
        <c:smooth val="0"/>
        <c:axId val="425154208"/>
        <c:axId val="425154600"/>
      </c:lineChart>
      <c:dateAx>
        <c:axId val="425154208"/>
        <c:scaling>
          <c:orientation val="minMax"/>
        </c:scaling>
        <c:delete val="1"/>
        <c:axPos val="b"/>
        <c:numFmt formatCode="ge" sourceLinked="1"/>
        <c:majorTickMark val="none"/>
        <c:minorTickMark val="none"/>
        <c:tickLblPos val="none"/>
        <c:crossAx val="425154600"/>
        <c:crosses val="autoZero"/>
        <c:auto val="1"/>
        <c:lblOffset val="100"/>
        <c:baseTimeUnit val="years"/>
      </c:dateAx>
      <c:valAx>
        <c:axId val="42515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68-4D06-9841-9C8EC9E82E55}"/>
            </c:ext>
          </c:extLst>
        </c:ser>
        <c:dLbls>
          <c:showLegendKey val="0"/>
          <c:showVal val="0"/>
          <c:showCatName val="0"/>
          <c:showSerName val="0"/>
          <c:showPercent val="0"/>
          <c:showBubbleSize val="0"/>
        </c:dLbls>
        <c:gapWidth val="150"/>
        <c:axId val="426962464"/>
        <c:axId val="42696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68-4D06-9841-9C8EC9E82E55}"/>
            </c:ext>
          </c:extLst>
        </c:ser>
        <c:dLbls>
          <c:showLegendKey val="0"/>
          <c:showVal val="0"/>
          <c:showCatName val="0"/>
          <c:showSerName val="0"/>
          <c:showPercent val="0"/>
          <c:showBubbleSize val="0"/>
        </c:dLbls>
        <c:marker val="1"/>
        <c:smooth val="0"/>
        <c:axId val="426962464"/>
        <c:axId val="426962856"/>
      </c:lineChart>
      <c:dateAx>
        <c:axId val="426962464"/>
        <c:scaling>
          <c:orientation val="minMax"/>
        </c:scaling>
        <c:delete val="1"/>
        <c:axPos val="b"/>
        <c:numFmt formatCode="ge" sourceLinked="1"/>
        <c:majorTickMark val="none"/>
        <c:minorTickMark val="none"/>
        <c:tickLblPos val="none"/>
        <c:crossAx val="426962856"/>
        <c:crosses val="autoZero"/>
        <c:auto val="1"/>
        <c:lblOffset val="100"/>
        <c:baseTimeUnit val="years"/>
      </c:dateAx>
      <c:valAx>
        <c:axId val="42696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9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83-4B7A-8456-6FB3248A347F}"/>
            </c:ext>
          </c:extLst>
        </c:ser>
        <c:dLbls>
          <c:showLegendKey val="0"/>
          <c:showVal val="0"/>
          <c:showCatName val="0"/>
          <c:showSerName val="0"/>
          <c:showPercent val="0"/>
          <c:showBubbleSize val="0"/>
        </c:dLbls>
        <c:gapWidth val="150"/>
        <c:axId val="426964032"/>
        <c:axId val="426964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83-4B7A-8456-6FB3248A347F}"/>
            </c:ext>
          </c:extLst>
        </c:ser>
        <c:dLbls>
          <c:showLegendKey val="0"/>
          <c:showVal val="0"/>
          <c:showCatName val="0"/>
          <c:showSerName val="0"/>
          <c:showPercent val="0"/>
          <c:showBubbleSize val="0"/>
        </c:dLbls>
        <c:marker val="1"/>
        <c:smooth val="0"/>
        <c:axId val="426964032"/>
        <c:axId val="426964424"/>
      </c:lineChart>
      <c:dateAx>
        <c:axId val="426964032"/>
        <c:scaling>
          <c:orientation val="minMax"/>
        </c:scaling>
        <c:delete val="1"/>
        <c:axPos val="b"/>
        <c:numFmt formatCode="ge" sourceLinked="1"/>
        <c:majorTickMark val="none"/>
        <c:minorTickMark val="none"/>
        <c:tickLblPos val="none"/>
        <c:crossAx val="426964424"/>
        <c:crosses val="autoZero"/>
        <c:auto val="1"/>
        <c:lblOffset val="100"/>
        <c:baseTimeUnit val="years"/>
      </c:dateAx>
      <c:valAx>
        <c:axId val="42696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96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4939.72</c:v>
                </c:pt>
                <c:pt idx="1">
                  <c:v>4657.08</c:v>
                </c:pt>
                <c:pt idx="2">
                  <c:v>4595.88</c:v>
                </c:pt>
                <c:pt idx="3">
                  <c:v>307.08</c:v>
                </c:pt>
                <c:pt idx="4">
                  <c:v>1310.95</c:v>
                </c:pt>
              </c:numCache>
            </c:numRef>
          </c:val>
          <c:extLst>
            <c:ext xmlns:c16="http://schemas.microsoft.com/office/drawing/2014/chart" uri="{C3380CC4-5D6E-409C-BE32-E72D297353CC}">
              <c16:uniqueId val="{00000000-5FFE-4F95-9A51-DF83A3C1F0A2}"/>
            </c:ext>
          </c:extLst>
        </c:ser>
        <c:dLbls>
          <c:showLegendKey val="0"/>
          <c:showVal val="0"/>
          <c:showCatName val="0"/>
          <c:showSerName val="0"/>
          <c:showPercent val="0"/>
          <c:showBubbleSize val="0"/>
        </c:dLbls>
        <c:gapWidth val="150"/>
        <c:axId val="426978880"/>
        <c:axId val="42697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5FFE-4F95-9A51-DF83A3C1F0A2}"/>
            </c:ext>
          </c:extLst>
        </c:ser>
        <c:dLbls>
          <c:showLegendKey val="0"/>
          <c:showVal val="0"/>
          <c:showCatName val="0"/>
          <c:showSerName val="0"/>
          <c:showPercent val="0"/>
          <c:showBubbleSize val="0"/>
        </c:dLbls>
        <c:marker val="1"/>
        <c:smooth val="0"/>
        <c:axId val="426978880"/>
        <c:axId val="426979272"/>
      </c:lineChart>
      <c:dateAx>
        <c:axId val="426978880"/>
        <c:scaling>
          <c:orientation val="minMax"/>
        </c:scaling>
        <c:delete val="1"/>
        <c:axPos val="b"/>
        <c:numFmt formatCode="ge" sourceLinked="1"/>
        <c:majorTickMark val="none"/>
        <c:minorTickMark val="none"/>
        <c:tickLblPos val="none"/>
        <c:crossAx val="426979272"/>
        <c:crosses val="autoZero"/>
        <c:auto val="1"/>
        <c:lblOffset val="100"/>
        <c:baseTimeUnit val="years"/>
      </c:dateAx>
      <c:valAx>
        <c:axId val="42697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9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16.399999999999999</c:v>
                </c:pt>
                <c:pt idx="1">
                  <c:v>16.13</c:v>
                </c:pt>
                <c:pt idx="2">
                  <c:v>16.309999999999999</c:v>
                </c:pt>
                <c:pt idx="3">
                  <c:v>44.45</c:v>
                </c:pt>
                <c:pt idx="4">
                  <c:v>44.02</c:v>
                </c:pt>
              </c:numCache>
            </c:numRef>
          </c:val>
          <c:extLst>
            <c:ext xmlns:c16="http://schemas.microsoft.com/office/drawing/2014/chart" uri="{C3380CC4-5D6E-409C-BE32-E72D297353CC}">
              <c16:uniqueId val="{00000000-40F6-49E8-931B-9C714DDBF747}"/>
            </c:ext>
          </c:extLst>
        </c:ser>
        <c:dLbls>
          <c:showLegendKey val="0"/>
          <c:showVal val="0"/>
          <c:showCatName val="0"/>
          <c:showSerName val="0"/>
          <c:showPercent val="0"/>
          <c:showBubbleSize val="0"/>
        </c:dLbls>
        <c:gapWidth val="150"/>
        <c:axId val="426980840"/>
        <c:axId val="42698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40F6-49E8-931B-9C714DDBF747}"/>
            </c:ext>
          </c:extLst>
        </c:ser>
        <c:dLbls>
          <c:showLegendKey val="0"/>
          <c:showVal val="0"/>
          <c:showCatName val="0"/>
          <c:showSerName val="0"/>
          <c:showPercent val="0"/>
          <c:showBubbleSize val="0"/>
        </c:dLbls>
        <c:marker val="1"/>
        <c:smooth val="0"/>
        <c:axId val="426980840"/>
        <c:axId val="426981232"/>
      </c:lineChart>
      <c:dateAx>
        <c:axId val="426980840"/>
        <c:scaling>
          <c:orientation val="minMax"/>
        </c:scaling>
        <c:delete val="1"/>
        <c:axPos val="b"/>
        <c:numFmt formatCode="ge" sourceLinked="1"/>
        <c:majorTickMark val="none"/>
        <c:minorTickMark val="none"/>
        <c:tickLblPos val="none"/>
        <c:crossAx val="426981232"/>
        <c:crosses val="autoZero"/>
        <c:auto val="1"/>
        <c:lblOffset val="100"/>
        <c:baseTimeUnit val="years"/>
      </c:dateAx>
      <c:valAx>
        <c:axId val="42698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98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854.73</c:v>
                </c:pt>
                <c:pt idx="1">
                  <c:v>919.36</c:v>
                </c:pt>
                <c:pt idx="2">
                  <c:v>886.61</c:v>
                </c:pt>
                <c:pt idx="3">
                  <c:v>330.33</c:v>
                </c:pt>
                <c:pt idx="4">
                  <c:v>320.36</c:v>
                </c:pt>
              </c:numCache>
            </c:numRef>
          </c:val>
          <c:extLst>
            <c:ext xmlns:c16="http://schemas.microsoft.com/office/drawing/2014/chart" uri="{C3380CC4-5D6E-409C-BE32-E72D297353CC}">
              <c16:uniqueId val="{00000000-E3CB-447B-B86F-63AB4BAC2E9A}"/>
            </c:ext>
          </c:extLst>
        </c:ser>
        <c:dLbls>
          <c:showLegendKey val="0"/>
          <c:showVal val="0"/>
          <c:showCatName val="0"/>
          <c:showSerName val="0"/>
          <c:showPercent val="0"/>
          <c:showBubbleSize val="0"/>
        </c:dLbls>
        <c:gapWidth val="150"/>
        <c:axId val="426977704"/>
        <c:axId val="48721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E3CB-447B-B86F-63AB4BAC2E9A}"/>
            </c:ext>
          </c:extLst>
        </c:ser>
        <c:dLbls>
          <c:showLegendKey val="0"/>
          <c:showVal val="0"/>
          <c:showCatName val="0"/>
          <c:showSerName val="0"/>
          <c:showPercent val="0"/>
          <c:showBubbleSize val="0"/>
        </c:dLbls>
        <c:marker val="1"/>
        <c:smooth val="0"/>
        <c:axId val="426977704"/>
        <c:axId val="487217968"/>
      </c:lineChart>
      <c:dateAx>
        <c:axId val="426977704"/>
        <c:scaling>
          <c:orientation val="minMax"/>
        </c:scaling>
        <c:delete val="1"/>
        <c:axPos val="b"/>
        <c:numFmt formatCode="ge" sourceLinked="1"/>
        <c:majorTickMark val="none"/>
        <c:minorTickMark val="none"/>
        <c:tickLblPos val="none"/>
        <c:crossAx val="487217968"/>
        <c:crosses val="autoZero"/>
        <c:auto val="1"/>
        <c:lblOffset val="100"/>
        <c:baseTimeUnit val="years"/>
      </c:dateAx>
      <c:valAx>
        <c:axId val="48721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97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c:v>
                </c:pt>
                <c:pt idx="1">
                  <c:v>44.29</c:v>
                </c:pt>
                <c:pt idx="2">
                  <c:v>44.82</c:v>
                </c:pt>
                <c:pt idx="3">
                  <c:v>45.18</c:v>
                </c:pt>
                <c:pt idx="4">
                  <c:v>44.82</c:v>
                </c:pt>
              </c:numCache>
            </c:numRef>
          </c:val>
          <c:extLst>
            <c:ext xmlns:c16="http://schemas.microsoft.com/office/drawing/2014/chart" uri="{C3380CC4-5D6E-409C-BE32-E72D297353CC}">
              <c16:uniqueId val="{00000000-EAB4-4957-999A-DAA839254654}"/>
            </c:ext>
          </c:extLst>
        </c:ser>
        <c:dLbls>
          <c:showLegendKey val="0"/>
          <c:showVal val="0"/>
          <c:showCatName val="0"/>
          <c:showSerName val="0"/>
          <c:showPercent val="0"/>
          <c:showBubbleSize val="0"/>
        </c:dLbls>
        <c:gapWidth val="150"/>
        <c:axId val="487219144"/>
        <c:axId val="48721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EAB4-4957-999A-DAA839254654}"/>
            </c:ext>
          </c:extLst>
        </c:ser>
        <c:dLbls>
          <c:showLegendKey val="0"/>
          <c:showVal val="0"/>
          <c:showCatName val="0"/>
          <c:showSerName val="0"/>
          <c:showPercent val="0"/>
          <c:showBubbleSize val="0"/>
        </c:dLbls>
        <c:marker val="1"/>
        <c:smooth val="0"/>
        <c:axId val="487219144"/>
        <c:axId val="487219536"/>
      </c:lineChart>
      <c:dateAx>
        <c:axId val="487219144"/>
        <c:scaling>
          <c:orientation val="minMax"/>
        </c:scaling>
        <c:delete val="1"/>
        <c:axPos val="b"/>
        <c:numFmt formatCode="ge" sourceLinked="1"/>
        <c:majorTickMark val="none"/>
        <c:minorTickMark val="none"/>
        <c:tickLblPos val="none"/>
        <c:crossAx val="487219536"/>
        <c:crosses val="autoZero"/>
        <c:auto val="1"/>
        <c:lblOffset val="100"/>
        <c:baseTimeUnit val="years"/>
      </c:dateAx>
      <c:valAx>
        <c:axId val="48721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21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94.53</c:v>
                </c:pt>
                <c:pt idx="1">
                  <c:v>94.68</c:v>
                </c:pt>
                <c:pt idx="2">
                  <c:v>94.84</c:v>
                </c:pt>
                <c:pt idx="3">
                  <c:v>94.89</c:v>
                </c:pt>
                <c:pt idx="4">
                  <c:v>94.33</c:v>
                </c:pt>
              </c:numCache>
            </c:numRef>
          </c:val>
          <c:extLst>
            <c:ext xmlns:c16="http://schemas.microsoft.com/office/drawing/2014/chart" uri="{C3380CC4-5D6E-409C-BE32-E72D297353CC}">
              <c16:uniqueId val="{00000000-2B83-44F1-8859-AFAFE8224628}"/>
            </c:ext>
          </c:extLst>
        </c:ser>
        <c:dLbls>
          <c:showLegendKey val="0"/>
          <c:showVal val="0"/>
          <c:showCatName val="0"/>
          <c:showSerName val="0"/>
          <c:showPercent val="0"/>
          <c:showBubbleSize val="0"/>
        </c:dLbls>
        <c:gapWidth val="150"/>
        <c:axId val="487220712"/>
        <c:axId val="42696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2B83-44F1-8859-AFAFE8224628}"/>
            </c:ext>
          </c:extLst>
        </c:ser>
        <c:dLbls>
          <c:showLegendKey val="0"/>
          <c:showVal val="0"/>
          <c:showCatName val="0"/>
          <c:showSerName val="0"/>
          <c:showPercent val="0"/>
          <c:showBubbleSize val="0"/>
        </c:dLbls>
        <c:marker val="1"/>
        <c:smooth val="0"/>
        <c:axId val="487220712"/>
        <c:axId val="426962072"/>
      </c:lineChart>
      <c:dateAx>
        <c:axId val="487220712"/>
        <c:scaling>
          <c:orientation val="minMax"/>
        </c:scaling>
        <c:delete val="1"/>
        <c:axPos val="b"/>
        <c:numFmt formatCode="ge" sourceLinked="1"/>
        <c:majorTickMark val="none"/>
        <c:minorTickMark val="none"/>
        <c:tickLblPos val="none"/>
        <c:crossAx val="426962072"/>
        <c:crosses val="autoZero"/>
        <c:auto val="1"/>
        <c:lblOffset val="100"/>
        <c:baseTimeUnit val="years"/>
      </c:dateAx>
      <c:valAx>
        <c:axId val="42696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22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東北町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17932</v>
      </c>
      <c r="AM8" s="49"/>
      <c r="AN8" s="49"/>
      <c r="AO8" s="49"/>
      <c r="AP8" s="49"/>
      <c r="AQ8" s="49"/>
      <c r="AR8" s="49"/>
      <c r="AS8" s="49"/>
      <c r="AT8" s="44">
        <f>データ!T6</f>
        <v>326.5</v>
      </c>
      <c r="AU8" s="44"/>
      <c r="AV8" s="44"/>
      <c r="AW8" s="44"/>
      <c r="AX8" s="44"/>
      <c r="AY8" s="44"/>
      <c r="AZ8" s="44"/>
      <c r="BA8" s="44"/>
      <c r="BB8" s="44">
        <f>データ!U6</f>
        <v>54.92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7.83</v>
      </c>
      <c r="Q10" s="44"/>
      <c r="R10" s="44"/>
      <c r="S10" s="44"/>
      <c r="T10" s="44"/>
      <c r="U10" s="44"/>
      <c r="V10" s="44"/>
      <c r="W10" s="44">
        <f>データ!Q6</f>
        <v>106.34</v>
      </c>
      <c r="X10" s="44"/>
      <c r="Y10" s="44"/>
      <c r="Z10" s="44"/>
      <c r="AA10" s="44"/>
      <c r="AB10" s="44"/>
      <c r="AC10" s="44"/>
      <c r="AD10" s="49">
        <f>データ!R6</f>
        <v>2592</v>
      </c>
      <c r="AE10" s="49"/>
      <c r="AF10" s="49"/>
      <c r="AG10" s="49"/>
      <c r="AH10" s="49"/>
      <c r="AI10" s="49"/>
      <c r="AJ10" s="49"/>
      <c r="AK10" s="2"/>
      <c r="AL10" s="49">
        <f>データ!V6</f>
        <v>1394</v>
      </c>
      <c r="AM10" s="49"/>
      <c r="AN10" s="49"/>
      <c r="AO10" s="49"/>
      <c r="AP10" s="49"/>
      <c r="AQ10" s="49"/>
      <c r="AR10" s="49"/>
      <c r="AS10" s="49"/>
      <c r="AT10" s="44">
        <f>データ!W6</f>
        <v>1.5</v>
      </c>
      <c r="AU10" s="44"/>
      <c r="AV10" s="44"/>
      <c r="AW10" s="44"/>
      <c r="AX10" s="44"/>
      <c r="AY10" s="44"/>
      <c r="AZ10" s="44"/>
      <c r="BA10" s="44"/>
      <c r="BB10" s="44">
        <f>データ!X6</f>
        <v>929.33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cwjsK/EJhojIDK+wtv3wh1tbskpxMgnEfvQQ/BFmMRc/zFeiNzkzEAK6NjhQ+EjAIJlRcXZ3FBHKsdwDzCvnYw==" saltValue="s5CLWc+Qe6i6Et2hwMhv5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24082</v>
      </c>
      <c r="D6" s="32">
        <f t="shared" si="3"/>
        <v>47</v>
      </c>
      <c r="E6" s="32">
        <f t="shared" si="3"/>
        <v>17</v>
      </c>
      <c r="F6" s="32">
        <f t="shared" si="3"/>
        <v>5</v>
      </c>
      <c r="G6" s="32">
        <f t="shared" si="3"/>
        <v>0</v>
      </c>
      <c r="H6" s="32" t="str">
        <f t="shared" si="3"/>
        <v>青森県　東北町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7.83</v>
      </c>
      <c r="Q6" s="33">
        <f t="shared" si="3"/>
        <v>106.34</v>
      </c>
      <c r="R6" s="33">
        <f t="shared" si="3"/>
        <v>2592</v>
      </c>
      <c r="S6" s="33">
        <f t="shared" si="3"/>
        <v>17932</v>
      </c>
      <c r="T6" s="33">
        <f t="shared" si="3"/>
        <v>326.5</v>
      </c>
      <c r="U6" s="33">
        <f t="shared" si="3"/>
        <v>54.92</v>
      </c>
      <c r="V6" s="33">
        <f t="shared" si="3"/>
        <v>1394</v>
      </c>
      <c r="W6" s="33">
        <f t="shared" si="3"/>
        <v>1.5</v>
      </c>
      <c r="X6" s="33">
        <f t="shared" si="3"/>
        <v>929.33</v>
      </c>
      <c r="Y6" s="34">
        <f>IF(Y7="",NA(),Y7)</f>
        <v>43.82</v>
      </c>
      <c r="Z6" s="34">
        <f t="shared" ref="Z6:AH6" si="4">IF(Z7="",NA(),Z7)</f>
        <v>42.25</v>
      </c>
      <c r="AA6" s="34">
        <f t="shared" si="4"/>
        <v>40.130000000000003</v>
      </c>
      <c r="AB6" s="34">
        <f t="shared" si="4"/>
        <v>34.06</v>
      </c>
      <c r="AC6" s="34">
        <f t="shared" si="4"/>
        <v>36.409999999999997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4939.72</v>
      </c>
      <c r="BG6" s="34">
        <f t="shared" ref="BG6:BO6" si="7">IF(BG7="",NA(),BG7)</f>
        <v>4657.08</v>
      </c>
      <c r="BH6" s="34">
        <f t="shared" si="7"/>
        <v>4595.88</v>
      </c>
      <c r="BI6" s="34">
        <f t="shared" si="7"/>
        <v>307.08</v>
      </c>
      <c r="BJ6" s="34">
        <f t="shared" si="7"/>
        <v>1310.95</v>
      </c>
      <c r="BK6" s="34">
        <f t="shared" si="7"/>
        <v>1126.77</v>
      </c>
      <c r="BL6" s="34">
        <f t="shared" si="7"/>
        <v>1044.8</v>
      </c>
      <c r="BM6" s="34">
        <f t="shared" si="7"/>
        <v>1081.8</v>
      </c>
      <c r="BN6" s="34">
        <f t="shared" si="7"/>
        <v>974.93</v>
      </c>
      <c r="BO6" s="34">
        <f t="shared" si="7"/>
        <v>855.8</v>
      </c>
      <c r="BP6" s="33" t="str">
        <f>IF(BP7="","",IF(BP7="-","【-】","【"&amp;SUBSTITUTE(TEXT(BP7,"#,##0.00"),"-","△")&amp;"】"))</f>
        <v>【814.89】</v>
      </c>
      <c r="BQ6" s="34">
        <f>IF(BQ7="",NA(),BQ7)</f>
        <v>16.399999999999999</v>
      </c>
      <c r="BR6" s="34">
        <f t="shared" ref="BR6:BZ6" si="8">IF(BR7="",NA(),BR7)</f>
        <v>16.13</v>
      </c>
      <c r="BS6" s="34">
        <f t="shared" si="8"/>
        <v>16.309999999999999</v>
      </c>
      <c r="BT6" s="34">
        <f t="shared" si="8"/>
        <v>44.45</v>
      </c>
      <c r="BU6" s="34">
        <f t="shared" si="8"/>
        <v>44.02</v>
      </c>
      <c r="BV6" s="34">
        <f t="shared" si="8"/>
        <v>50.9</v>
      </c>
      <c r="BW6" s="34">
        <f t="shared" si="8"/>
        <v>50.82</v>
      </c>
      <c r="BX6" s="34">
        <f t="shared" si="8"/>
        <v>52.19</v>
      </c>
      <c r="BY6" s="34">
        <f t="shared" si="8"/>
        <v>55.32</v>
      </c>
      <c r="BZ6" s="34">
        <f t="shared" si="8"/>
        <v>59.8</v>
      </c>
      <c r="CA6" s="33" t="str">
        <f>IF(CA7="","",IF(CA7="-","【-】","【"&amp;SUBSTITUTE(TEXT(CA7,"#,##0.00"),"-","△")&amp;"】"))</f>
        <v>【60.64】</v>
      </c>
      <c r="CB6" s="34">
        <f>IF(CB7="",NA(),CB7)</f>
        <v>854.73</v>
      </c>
      <c r="CC6" s="34">
        <f t="shared" ref="CC6:CK6" si="9">IF(CC7="",NA(),CC7)</f>
        <v>919.36</v>
      </c>
      <c r="CD6" s="34">
        <f t="shared" si="9"/>
        <v>886.61</v>
      </c>
      <c r="CE6" s="34">
        <f t="shared" si="9"/>
        <v>330.33</v>
      </c>
      <c r="CF6" s="34">
        <f t="shared" si="9"/>
        <v>320.36</v>
      </c>
      <c r="CG6" s="34">
        <f t="shared" si="9"/>
        <v>293.27</v>
      </c>
      <c r="CH6" s="34">
        <f t="shared" si="9"/>
        <v>300.52</v>
      </c>
      <c r="CI6" s="34">
        <f t="shared" si="9"/>
        <v>296.14</v>
      </c>
      <c r="CJ6" s="34">
        <f t="shared" si="9"/>
        <v>283.17</v>
      </c>
      <c r="CK6" s="34">
        <f t="shared" si="9"/>
        <v>263.76</v>
      </c>
      <c r="CL6" s="33" t="str">
        <f>IF(CL7="","",IF(CL7="-","【-】","【"&amp;SUBSTITUTE(TEXT(CL7,"#,##0.00"),"-","△")&amp;"】"))</f>
        <v>【255.52】</v>
      </c>
      <c r="CM6" s="34">
        <f>IF(CM7="",NA(),CM7)</f>
        <v>45</v>
      </c>
      <c r="CN6" s="34">
        <f t="shared" ref="CN6:CV6" si="10">IF(CN7="",NA(),CN7)</f>
        <v>44.29</v>
      </c>
      <c r="CO6" s="34">
        <f t="shared" si="10"/>
        <v>44.82</v>
      </c>
      <c r="CP6" s="34">
        <f t="shared" si="10"/>
        <v>45.18</v>
      </c>
      <c r="CQ6" s="34">
        <f t="shared" si="10"/>
        <v>44.82</v>
      </c>
      <c r="CR6" s="34">
        <f t="shared" si="10"/>
        <v>53.78</v>
      </c>
      <c r="CS6" s="34">
        <f t="shared" si="10"/>
        <v>53.24</v>
      </c>
      <c r="CT6" s="34">
        <f t="shared" si="10"/>
        <v>52.31</v>
      </c>
      <c r="CU6" s="34">
        <f t="shared" si="10"/>
        <v>60.65</v>
      </c>
      <c r="CV6" s="34">
        <f t="shared" si="10"/>
        <v>51.75</v>
      </c>
      <c r="CW6" s="33" t="str">
        <f>IF(CW7="","",IF(CW7="-","【-】","【"&amp;SUBSTITUTE(TEXT(CW7,"#,##0.00"),"-","△")&amp;"】"))</f>
        <v>【52.49】</v>
      </c>
      <c r="CX6" s="34">
        <f>IF(CX7="",NA(),CX7)</f>
        <v>94.53</v>
      </c>
      <c r="CY6" s="34">
        <f t="shared" ref="CY6:DG6" si="11">IF(CY7="",NA(),CY7)</f>
        <v>94.68</v>
      </c>
      <c r="CZ6" s="34">
        <f t="shared" si="11"/>
        <v>94.84</v>
      </c>
      <c r="DA6" s="34">
        <f t="shared" si="11"/>
        <v>94.89</v>
      </c>
      <c r="DB6" s="34">
        <f t="shared" si="11"/>
        <v>94.33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24082</v>
      </c>
      <c r="D7" s="36">
        <v>47</v>
      </c>
      <c r="E7" s="36">
        <v>17</v>
      </c>
      <c r="F7" s="36">
        <v>5</v>
      </c>
      <c r="G7" s="36">
        <v>0</v>
      </c>
      <c r="H7" s="36" t="s">
        <v>110</v>
      </c>
      <c r="I7" s="36" t="s">
        <v>111</v>
      </c>
      <c r="J7" s="36" t="s">
        <v>112</v>
      </c>
      <c r="K7" s="36" t="s">
        <v>113</v>
      </c>
      <c r="L7" s="36" t="s">
        <v>114</v>
      </c>
      <c r="M7" s="36" t="s">
        <v>115</v>
      </c>
      <c r="N7" s="37" t="s">
        <v>116</v>
      </c>
      <c r="O7" s="37" t="s">
        <v>117</v>
      </c>
      <c r="P7" s="37">
        <v>7.83</v>
      </c>
      <c r="Q7" s="37">
        <v>106.34</v>
      </c>
      <c r="R7" s="37">
        <v>2592</v>
      </c>
      <c r="S7" s="37">
        <v>17932</v>
      </c>
      <c r="T7" s="37">
        <v>326.5</v>
      </c>
      <c r="U7" s="37">
        <v>54.92</v>
      </c>
      <c r="V7" s="37">
        <v>1394</v>
      </c>
      <c r="W7" s="37">
        <v>1.5</v>
      </c>
      <c r="X7" s="37">
        <v>929.33</v>
      </c>
      <c r="Y7" s="37">
        <v>43.82</v>
      </c>
      <c r="Z7" s="37">
        <v>42.25</v>
      </c>
      <c r="AA7" s="37">
        <v>40.130000000000003</v>
      </c>
      <c r="AB7" s="37">
        <v>34.06</v>
      </c>
      <c r="AC7" s="37">
        <v>36.409999999999997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4939.72</v>
      </c>
      <c r="BG7" s="37">
        <v>4657.08</v>
      </c>
      <c r="BH7" s="37">
        <v>4595.88</v>
      </c>
      <c r="BI7" s="37">
        <v>307.08</v>
      </c>
      <c r="BJ7" s="37">
        <v>1310.95</v>
      </c>
      <c r="BK7" s="37">
        <v>1126.77</v>
      </c>
      <c r="BL7" s="37">
        <v>1044.8</v>
      </c>
      <c r="BM7" s="37">
        <v>1081.8</v>
      </c>
      <c r="BN7" s="37">
        <v>974.93</v>
      </c>
      <c r="BO7" s="37">
        <v>855.8</v>
      </c>
      <c r="BP7" s="37">
        <v>814.89</v>
      </c>
      <c r="BQ7" s="37">
        <v>16.399999999999999</v>
      </c>
      <c r="BR7" s="37">
        <v>16.13</v>
      </c>
      <c r="BS7" s="37">
        <v>16.309999999999999</v>
      </c>
      <c r="BT7" s="37">
        <v>44.45</v>
      </c>
      <c r="BU7" s="37">
        <v>44.02</v>
      </c>
      <c r="BV7" s="37">
        <v>50.9</v>
      </c>
      <c r="BW7" s="37">
        <v>50.82</v>
      </c>
      <c r="BX7" s="37">
        <v>52.19</v>
      </c>
      <c r="BY7" s="37">
        <v>55.32</v>
      </c>
      <c r="BZ7" s="37">
        <v>59.8</v>
      </c>
      <c r="CA7" s="37">
        <v>60.64</v>
      </c>
      <c r="CB7" s="37">
        <v>854.73</v>
      </c>
      <c r="CC7" s="37">
        <v>919.36</v>
      </c>
      <c r="CD7" s="37">
        <v>886.61</v>
      </c>
      <c r="CE7" s="37">
        <v>330.33</v>
      </c>
      <c r="CF7" s="37">
        <v>320.36</v>
      </c>
      <c r="CG7" s="37">
        <v>293.27</v>
      </c>
      <c r="CH7" s="37">
        <v>300.52</v>
      </c>
      <c r="CI7" s="37">
        <v>296.14</v>
      </c>
      <c r="CJ7" s="37">
        <v>283.17</v>
      </c>
      <c r="CK7" s="37">
        <v>263.76</v>
      </c>
      <c r="CL7" s="37">
        <v>255.52</v>
      </c>
      <c r="CM7" s="37">
        <v>45</v>
      </c>
      <c r="CN7" s="37">
        <v>44.29</v>
      </c>
      <c r="CO7" s="37">
        <v>44.82</v>
      </c>
      <c r="CP7" s="37">
        <v>45.18</v>
      </c>
      <c r="CQ7" s="37">
        <v>44.82</v>
      </c>
      <c r="CR7" s="37">
        <v>53.78</v>
      </c>
      <c r="CS7" s="37">
        <v>53.24</v>
      </c>
      <c r="CT7" s="37">
        <v>52.31</v>
      </c>
      <c r="CU7" s="37">
        <v>60.65</v>
      </c>
      <c r="CV7" s="37">
        <v>51.75</v>
      </c>
      <c r="CW7" s="37">
        <v>52.49</v>
      </c>
      <c r="CX7" s="37">
        <v>94.53</v>
      </c>
      <c r="CY7" s="37">
        <v>94.68</v>
      </c>
      <c r="CZ7" s="37">
        <v>94.84</v>
      </c>
      <c r="DA7" s="37">
        <v>94.89</v>
      </c>
      <c r="DB7" s="37">
        <v>94.33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2019-02-06T06:11:21Z</cp:lastPrinted>
  <dcterms:created xsi:type="dcterms:W3CDTF">2018-12-03T09:19:21Z</dcterms:created>
  <dcterms:modified xsi:type="dcterms:W3CDTF">2019-02-06T06:11:24Z</dcterms:modified>
  <cp:category/>
</cp:coreProperties>
</file>