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6gMh5T2u+BqZexyeRf5U+sKQYnu9y70pXko+SdXtRdHfrZAyTFPgqD3kACeKqRkhVbu+3ygILvTl0AU/Lh5JfA==" workbookSaltValue="imnldb0UpXIZPkEEDZPjj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<sst xmlns="http://schemas.openxmlformats.org/spreadsheetml/2006/main" count="235" uniqueCount="123">
  <si>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</si>
  <si>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</si>
  <si>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</si>
  <si>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</si>
  <si>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</si>
  <si>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</si>
  <si>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</si>
  <si>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</si>
  <si>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</si>
  <si>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</si>
  <si>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</si>
  <si>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</si>
  <si>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</si>
  <si>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</si>
  <si>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</si>
  <si>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</si>
  <si>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</si>
  <si>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</si>
  <si>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</si>
  <si>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</si>
  <si>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</si>
  <si>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</si>
  <si>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</si>
  <si>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</si>
  <si>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</si>
  <si>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</si>
  <si>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</si>
  <si>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</si>
  <si>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</si>
  <si>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</si>
  <si>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</si>
  <si>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</si>
  <si>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</si>
  <si>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</si>
  <si>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</si>
  <si>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</si>
  <si>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</si>
  <si>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</si>
  <si>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</si>
  <si>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</si>
  <si>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</si>
  <si>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</si>
  <si>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</si>
  <si>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</si>
  <si>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</si>
  <si>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</si>
  <si>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</si>
  <si>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</si>
  <si>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</si>
  <si>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</si>
  <si>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</si>
  <si>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</si>
  <si>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</si>
  <si>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</si>
  <si>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</si>
  <si>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</si>
  <si>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</si>
  <si>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</si>
  <si>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</si>
  <si>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</si>
  <si>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</si>
  <si>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</si>
  <si>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</si>
  <si>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</si>
  <si>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</si>
  <si>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</si>
  <si>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</si>
  <si>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</si>
  <si>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</si>
  <si>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</si>
  <si>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</si>
  <si>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</si>
  <si>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</si>
  <si>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</si>
  <si>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</si>
  <si>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</si>
  <si>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</si>
  <si>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</si>
  <si>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</si>
  <si>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</si>
  <si>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</si>
  <si>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</si>
  <si>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</si>
  <si>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</si>
  <si>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</si>
  <si>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</si>
  <si>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</si>
  <si>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</si>
  <si>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</si>
  <si>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</si>
  <si>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</si>
  <si>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</si>
  <si>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</si>
  <si>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</si>
  <si>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</si>
  <si>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</si>
  <si>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</si>
  <si>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</si>
  <si>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</si>
  <si>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</si>
  <si>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</si>
  <si>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</si>
  <si>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</si>
  <si>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</si>
  <si>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</si>
  <si>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</si>
  <si>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</si>
  <si>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</si>
  <si>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</si>
  <si>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</si>
  <si>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</si>
  <si>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</si>
  <si>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</si>
  <si>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</si>
  <si>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</si>
  <si>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</si>
  <si>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</si>
  <si>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</si>
  <si>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</si>
  <si>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</si>
  <si>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rPh sb="51" eb="52">
      <t>コロ</t>
    </rPh>
    <phoneticPr fontId="4"/>
  </si>
  <si>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老朽化に伴う処理施設の維持更新を見合わせるなど長期計画等作成し無駄なコストを発生させないような経営を目指し事業を進める必要がある。</t>
    <rPh sb="51" eb="53">
      <t>ルイセキ</t>
    </rPh>
    <rPh sb="53" eb="56">
      <t>ケッソンキン</t>
    </rPh>
    <rPh sb="56" eb="58">
      <t>ヒリツ</t>
    </rPh>
    <rPh sb="59" eb="61">
      <t>ゲンショウ</t>
    </rPh>
    <rPh sb="62" eb="64">
      <t>シセツ</t>
    </rPh>
    <rPh sb="64" eb="67">
      <t>リヨウリツ</t>
    </rPh>
    <rPh sb="68" eb="70">
      <t>ゾウカ</t>
    </rPh>
    <rPh sb="71" eb="72">
      <t>ツト</t>
    </rPh>
    <rPh sb="83" eb="86">
      <t>ショウライテキ</t>
    </rPh>
    <rPh sb="88" eb="90">
      <t>コウキョウ</t>
    </rPh>
    <rPh sb="90" eb="93">
      <t>ゲスイドウ</t>
    </rPh>
    <rPh sb="95" eb="97">
      <t>セツゾク</t>
    </rPh>
    <rPh sb="98" eb="100">
      <t>シヤ</t>
    </rPh>
    <rPh sb="101" eb="102">
      <t>イ</t>
    </rPh>
    <rPh sb="106" eb="109">
      <t>ロウキュウカ</t>
    </rPh>
    <rPh sb="110" eb="111">
      <t>トモナ</t>
    </rPh>
    <rPh sb="112" eb="114">
      <t>ショリ</t>
    </rPh>
    <rPh sb="114" eb="116">
      <t>シセツ</t>
    </rPh>
    <rPh sb="117" eb="119">
      <t>イジ</t>
    </rPh>
    <rPh sb="119" eb="121">
      <t>コウシン</t>
    </rPh>
    <rPh sb="122" eb="124">
      <t>ミア</t>
    </rPh>
    <rPh sb="129" eb="131">
      <t>チョウキ</t>
    </rPh>
    <rPh sb="131" eb="133">
      <t>ケイカク</t>
    </rPh>
    <rPh sb="133" eb="134">
      <t>トウ</t>
    </rPh>
    <rPh sb="134" eb="136">
      <t>サクセイ</t>
    </rPh>
    <rPh sb="137" eb="139">
      <t>ムダ</t>
    </rPh>
    <rPh sb="144" eb="146">
      <t>ハッセイ</t>
    </rPh>
    <rPh sb="156" eb="158">
      <t>メザ</t>
    </rPh>
    <rPh sb="159" eb="161">
      <t>ジギョウ</t>
    </rPh>
    <rPh sb="162" eb="163">
      <t>スス</t>
    </rPh>
    <rPh sb="165" eb="167">
      <t>ヒツヨウ</t>
    </rPh>
    <phoneticPr fontId="4"/>
  </si>
  <si>
    <r>
      <t>当町における経営の健全性・効率性を類似団体と比較すると、累積欠損金及び企業債残高は比率が低下してきているが依然高い状況である。また、施設利用率及び水洗化率は低推移のままという改善すべき点が多々見られる。
　累積欠損金の比率が高い状況に関しては、経常収支比率が向上してきている為、加入促進及び経費削減を進めつつ、一般会計からは基準どおりの繰入を確保し</t>
    </r>
    <r>
      <rPr>
        <sz val="11"/>
        <rFont val="ＭＳ ゴシック"/>
        <family val="3"/>
        <charset val="128"/>
      </rPr>
      <t>、一層の経営改善を図る必要がある。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平成35年度まで管渠の布設が予定されている為、当分の間、水洗化率の大幅な上昇が見込めない状況にある。また、施設の利用率では平成22年から供用開始した施設の利用率が</t>
    </r>
    <r>
      <rPr>
        <sz val="11"/>
        <color theme="1"/>
        <rFont val="ＭＳ ゴシック"/>
        <family val="3"/>
        <charset val="128"/>
      </rPr>
      <t>計画汚水量の3割ほどしか稼働していない状況が一層の利用率低下の一因となっており、供用開始直後の地区がまだ多い為に接続率が低く料金収入が少ない為、今後は未加入世帯への積極的な加入推進に努め確保していく。</t>
    </r>
    <rPh sb="0" eb="2">
      <t>トウチョウ</t>
    </rPh>
    <rPh sb="6" eb="8">
      <t>ケイエイ</t>
    </rPh>
    <rPh sb="9" eb="12">
      <t>ケンゼンセイ</t>
    </rPh>
    <rPh sb="13" eb="16">
      <t>コウリツセイ</t>
    </rPh>
    <rPh sb="17" eb="19">
      <t>ルイジ</t>
    </rPh>
    <rPh sb="19" eb="21">
      <t>ダンタイ</t>
    </rPh>
    <rPh sb="22" eb="24">
      <t>ヒカク</t>
    </rPh>
    <rPh sb="28" eb="30">
      <t>ルイセキ</t>
    </rPh>
    <rPh sb="30" eb="33">
      <t>ケッソンキン</t>
    </rPh>
    <rPh sb="33" eb="34">
      <t>オヨ</t>
    </rPh>
    <rPh sb="35" eb="38">
      <t>キギョウサイ</t>
    </rPh>
    <rPh sb="38" eb="40">
      <t>ザンダカ</t>
    </rPh>
    <rPh sb="41" eb="43">
      <t>ヒリツ</t>
    </rPh>
    <rPh sb="44" eb="46">
      <t>テイカ</t>
    </rPh>
    <rPh sb="53" eb="55">
      <t>イゼン</t>
    </rPh>
    <rPh sb="55" eb="56">
      <t>タカ</t>
    </rPh>
    <rPh sb="57" eb="59">
      <t>ジョウキョウ</t>
    </rPh>
    <rPh sb="66" eb="68">
      <t>シセツ</t>
    </rPh>
    <rPh sb="68" eb="71">
      <t>リヨウリツ</t>
    </rPh>
    <rPh sb="71" eb="72">
      <t>オヨ</t>
    </rPh>
    <rPh sb="73" eb="76">
      <t>スイセンカ</t>
    </rPh>
    <rPh sb="76" eb="77">
      <t>リツ</t>
    </rPh>
    <rPh sb="78" eb="79">
      <t>ヒク</t>
    </rPh>
    <rPh sb="79" eb="81">
      <t>スイイ</t>
    </rPh>
    <rPh sb="87" eb="89">
      <t>カイゼン</t>
    </rPh>
    <rPh sb="92" eb="93">
      <t>テン</t>
    </rPh>
    <rPh sb="94" eb="96">
      <t>タタ</t>
    </rPh>
    <rPh sb="96" eb="97">
      <t>ミ</t>
    </rPh>
    <rPh sb="103" eb="105">
      <t>ルイセキ</t>
    </rPh>
    <rPh sb="112" eb="113">
      <t>タカ</t>
    </rPh>
    <rPh sb="114" eb="116">
      <t>ジョウキョウ</t>
    </rPh>
    <rPh sb="117" eb="118">
      <t>カン</t>
    </rPh>
    <rPh sb="122" eb="124">
      <t>ケイジョウ</t>
    </rPh>
    <rPh sb="124" eb="126">
      <t>シュウシ</t>
    </rPh>
    <rPh sb="126" eb="128">
      <t>ヒリツ</t>
    </rPh>
    <rPh sb="129" eb="131">
      <t>コウジョウ</t>
    </rPh>
    <rPh sb="137" eb="138">
      <t>タメ</t>
    </rPh>
    <rPh sb="162" eb="164">
      <t>キジュン</t>
    </rPh>
    <rPh sb="168" eb="170">
      <t>クリイレ</t>
    </rPh>
    <rPh sb="171" eb="173">
      <t>カクホ</t>
    </rPh>
    <rPh sb="175" eb="177">
      <t>イッソウ</t>
    </rPh>
    <rPh sb="193" eb="195">
      <t>シセツ</t>
    </rPh>
    <rPh sb="195" eb="198">
      <t>リヨウリツ</t>
    </rPh>
    <rPh sb="198" eb="199">
      <t>オヨ</t>
    </rPh>
    <rPh sb="200" eb="203">
      <t>スイセンカ</t>
    </rPh>
    <rPh sb="203" eb="204">
      <t>リツ</t>
    </rPh>
    <rPh sb="205" eb="207">
      <t>コウジョウ</t>
    </rPh>
    <rPh sb="256" eb="258">
      <t>コウジョウ</t>
    </rPh>
    <rPh sb="259" eb="261">
      <t>ヒツヨウ</t>
    </rPh>
    <rPh sb="269" eb="271">
      <t>ゲンザイ</t>
    </rPh>
    <rPh sb="271" eb="272">
      <t>スス</t>
    </rPh>
    <rPh sb="276" eb="278">
      <t>カンキョ</t>
    </rPh>
    <rPh sb="279" eb="281">
      <t>フセツ</t>
    </rPh>
    <rPh sb="281" eb="283">
      <t>セイビ</t>
    </rPh>
    <rPh sb="283" eb="285">
      <t>ジギョウ</t>
    </rPh>
    <rPh sb="339" eb="341">
      <t>シセツ</t>
    </rPh>
    <rPh sb="342" eb="345">
      <t>リヨウリツ</t>
    </rPh>
    <rPh sb="347" eb="349">
      <t>ヘイセイ</t>
    </rPh>
    <rPh sb="351" eb="352">
      <t>ネン</t>
    </rPh>
    <rPh sb="354" eb="356">
      <t>キョウヨウ</t>
    </rPh>
    <rPh sb="356" eb="358">
      <t>カイシ</t>
    </rPh>
    <rPh sb="360" eb="362">
      <t>シセツ</t>
    </rPh>
    <rPh sb="363" eb="366">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</si>
</sst>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2.5299999999999998</c:v>
                </c:pt>
                <c:pt idx="4">
                  <c:v>0</c:v>
                </c:pt>
              </c:numCache>
            </c:numRef>
          </c:val>
          <c:extLst xmlns:c16r2="http://schemas.microsoft.com/office/drawing/2015/06/chart">
            <c:ext xmlns:c16="http://schemas.microsoft.com/office/drawing/2014/chart" uri="{C3380CC4-5D6E-409C-BE32-E72D297353CC}">
              <c16:uniqueId val="{00000000-159B-4F72-B739-8B43130BF64D}"/>
            </c:ext>
          </c:extLst>
        </c:ser>
        <c:dLbls>
          <c:showLegendKey val="0"/>
          <c:showVal val="0"/>
          <c:showCatName val="0"/>
          <c:showSerName val="0"/>
          <c:showPercent val="0"/>
          <c:showBubbleSize val="0"/>
        </c:dLbls>
        <c:gapWidth val="150"/>
        <c:axId val="127164728"/>
        <c:axId val="24335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59B-4F72-B739-8B43130BF64D}"/>
            </c:ext>
          </c:extLst>
        </c:ser>
        <c:dLbls>
          <c:showLegendKey val="0"/>
          <c:showVal val="0"/>
          <c:showCatName val="0"/>
          <c:showSerName val="0"/>
          <c:showPercent val="0"/>
          <c:showBubbleSize val="0"/>
        </c:dLbls>
        <c:marker val="1"/>
        <c:smooth val="0"/>
        <c:axId val="127164728"/>
        <c:axId val="243352048"/>
      </c:lineChart>
      <c:dateAx>
        <c:axId val="127164728"/>
        <c:scaling>
          <c:orientation val="minMax"/>
        </c:scaling>
        <c:delete val="1"/>
        <c:axPos val="b"/>
        <c:numFmt formatCode="ge" sourceLinked="1"/>
        <c:majorTickMark val="none"/>
        <c:minorTickMark val="none"/>
        <c:tickLblPos val="none"/>
        <c:crossAx val="243352048"/>
        <c:crosses val="autoZero"/>
        <c:auto val="1"/>
        <c:lblOffset val="100"/>
        <c:baseTimeUnit val="years"/>
      </c:dateAx>
      <c:valAx>
        <c:axId val="24335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37.78</c:v>
                </c:pt>
                <c:pt idx="1">
                  <c:v>35.549999999999997</c:v>
                </c:pt>
                <c:pt idx="2">
                  <c:v>35.31</c:v>
                </c:pt>
                <c:pt idx="3">
                  <c:v>35.619999999999997</c:v>
                </c:pt>
                <c:pt idx="4">
                  <c:v>36.97</c:v>
                </c:pt>
              </c:numCache>
            </c:numRef>
          </c:val>
          <c:extLst xmlns:c16r2="http://schemas.microsoft.com/office/drawing/2015/06/chart">
            <c:ext xmlns:c16="http://schemas.microsoft.com/office/drawing/2014/chart" uri="{C3380CC4-5D6E-409C-BE32-E72D297353CC}">
              <c16:uniqueId val="{00000000-98D5-412B-B6B4-193531EDED7F}"/>
            </c:ext>
          </c:extLst>
        </c:ser>
        <c:dLbls>
          <c:showLegendKey val="0"/>
          <c:showVal val="0"/>
          <c:showCatName val="0"/>
          <c:showSerName val="0"/>
          <c:showPercent val="0"/>
          <c:showBubbleSize val="0"/>
        </c:dLbls>
        <c:gapWidth val="150"/>
        <c:axId val="244480776"/>
        <c:axId val="24448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8D5-412B-B6B4-193531EDED7F}"/>
            </c:ext>
          </c:extLst>
        </c:ser>
        <c:dLbls>
          <c:showLegendKey val="0"/>
          <c:showVal val="0"/>
          <c:showCatName val="0"/>
          <c:showSerName val="0"/>
          <c:showPercent val="0"/>
          <c:showBubbleSize val="0"/>
        </c:dLbls>
        <c:marker val="1"/>
        <c:smooth val="0"/>
        <c:axId val="244480776"/>
        <c:axId val="244481168"/>
      </c:lineChart>
      <c:dateAx>
        <c:axId val="244480776"/>
        <c:scaling>
          <c:orientation val="minMax"/>
        </c:scaling>
        <c:delete val="1"/>
        <c:axPos val="b"/>
        <c:numFmt formatCode="ge" sourceLinked="1"/>
        <c:majorTickMark val="none"/>
        <c:minorTickMark val="none"/>
        <c:tickLblPos val="none"/>
        <c:crossAx val="244481168"/>
        <c:crosses val="autoZero"/>
        <c:auto val="1"/>
        <c:lblOffset val="100"/>
        <c:baseTimeUnit val="years"/>
      </c:dateAx>
      <c:valAx>
        <c:axId val="24448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59.92</c:v>
                </c:pt>
                <c:pt idx="1">
                  <c:v>56.89</c:v>
                </c:pt>
                <c:pt idx="2">
                  <c:v>58.58</c:v>
                </c:pt>
                <c:pt idx="3">
                  <c:v>60.52</c:v>
                </c:pt>
                <c:pt idx="4">
                  <c:v>62.13</c:v>
                </c:pt>
              </c:numCache>
            </c:numRef>
          </c:val>
          <c:extLst xmlns:c16r2="http://schemas.microsoft.com/office/drawing/2015/06/chart">
            <c:ext xmlns:c16="http://schemas.microsoft.com/office/drawing/2014/chart" uri="{C3380CC4-5D6E-409C-BE32-E72D297353CC}">
              <c16:uniqueId val="{00000000-C299-4461-AC01-446018AF73DA}"/>
            </c:ext>
          </c:extLst>
        </c:ser>
        <c:dLbls>
          <c:showLegendKey val="0"/>
          <c:showVal val="0"/>
          <c:showCatName val="0"/>
          <c:showSerName val="0"/>
          <c:showPercent val="0"/>
          <c:showBubbleSize val="0"/>
        </c:dLbls>
        <c:gapWidth val="150"/>
        <c:axId val="244482344"/>
        <c:axId val="2444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299-4461-AC01-446018AF73DA}"/>
            </c:ext>
          </c:extLst>
        </c:ser>
        <c:dLbls>
          <c:showLegendKey val="0"/>
          <c:showVal val="0"/>
          <c:showCatName val="0"/>
          <c:showSerName val="0"/>
          <c:showPercent val="0"/>
          <c:showBubbleSize val="0"/>
        </c:dLbls>
        <c:marker val="1"/>
        <c:smooth val="0"/>
        <c:axId val="244482344"/>
        <c:axId val="244482736"/>
      </c:lineChart>
      <c:dateAx>
        <c:axId val="244482344"/>
        <c:scaling>
          <c:orientation val="minMax"/>
        </c:scaling>
        <c:delete val="1"/>
        <c:axPos val="b"/>
        <c:numFmt formatCode="ge" sourceLinked="1"/>
        <c:majorTickMark val="none"/>
        <c:minorTickMark val="none"/>
        <c:tickLblPos val="none"/>
        <c:crossAx val="244482736"/>
        <c:crosses val="autoZero"/>
        <c:auto val="1"/>
        <c:lblOffset val="100"/>
        <c:baseTimeUnit val="years"/>
      </c:dateAx>
      <c:valAx>
        <c:axId val="24448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86.61</c:v>
                </c:pt>
                <c:pt idx="1">
                  <c:v>100.89</c:v>
                </c:pt>
                <c:pt idx="2">
                  <c:v>117.08</c:v>
                </c:pt>
                <c:pt idx="3">
                  <c:v>121.59</c:v>
                </c:pt>
                <c:pt idx="4">
                  <c:v>126.91</c:v>
                </c:pt>
              </c:numCache>
            </c:numRef>
          </c:val>
          <c:extLst xmlns:c16r2="http://schemas.microsoft.com/office/drawing/2015/06/chart">
            <c:ext xmlns:c16="http://schemas.microsoft.com/office/drawing/2014/chart" uri="{C3380CC4-5D6E-409C-BE32-E72D297353CC}">
              <c16:uniqueId val="{00000000-E6A2-4529-BD0D-DE60A50D2911}"/>
            </c:ext>
          </c:extLst>
        </c:ser>
        <c:dLbls>
          <c:showLegendKey val="0"/>
          <c:showVal val="0"/>
          <c:showCatName val="0"/>
          <c:showSerName val="0"/>
          <c:showPercent val="0"/>
          <c:showBubbleSize val="0"/>
        </c:dLbls>
        <c:gapWidth val="150"/>
        <c:axId val="243541936"/>
        <c:axId val="24354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E6A2-4529-BD0D-DE60A50D2911}"/>
            </c:ext>
          </c:extLst>
        </c:ser>
        <c:dLbls>
          <c:showLegendKey val="0"/>
          <c:showVal val="0"/>
          <c:showCatName val="0"/>
          <c:showSerName val="0"/>
          <c:showPercent val="0"/>
          <c:showBubbleSize val="0"/>
        </c:dLbls>
        <c:marker val="1"/>
        <c:smooth val="0"/>
        <c:axId val="243541936"/>
        <c:axId val="243542320"/>
      </c:lineChart>
      <c:dateAx>
        <c:axId val="243541936"/>
        <c:scaling>
          <c:orientation val="minMax"/>
        </c:scaling>
        <c:delete val="1"/>
        <c:axPos val="b"/>
        <c:numFmt formatCode="ge" sourceLinked="1"/>
        <c:majorTickMark val="none"/>
        <c:minorTickMark val="none"/>
        <c:tickLblPos val="none"/>
        <c:crossAx val="243542320"/>
        <c:crosses val="autoZero"/>
        <c:auto val="1"/>
        <c:lblOffset val="100"/>
        <c:baseTimeUnit val="years"/>
      </c:dateAx>
      <c:valAx>
        <c:axId val="24354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4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7.65</c:v>
                </c:pt>
                <c:pt idx="1">
                  <c:v>16.91</c:v>
                </c:pt>
                <c:pt idx="2">
                  <c:v>19.190000000000001</c:v>
                </c:pt>
                <c:pt idx="3">
                  <c:v>21.36</c:v>
                </c:pt>
                <c:pt idx="4">
                  <c:v>23.4</c:v>
                </c:pt>
              </c:numCache>
            </c:numRef>
          </c:val>
          <c:extLst xmlns:c16r2="http://schemas.microsoft.com/office/drawing/2015/06/chart">
            <c:ext xmlns:c16="http://schemas.microsoft.com/office/drawing/2014/chart" uri="{C3380CC4-5D6E-409C-BE32-E72D297353CC}">
              <c16:uniqueId val="{00000000-5B3B-4537-83DC-47F5B23E1082}"/>
            </c:ext>
          </c:extLst>
        </c:ser>
        <c:dLbls>
          <c:showLegendKey val="0"/>
          <c:showVal val="0"/>
          <c:showCatName val="0"/>
          <c:showSerName val="0"/>
          <c:showPercent val="0"/>
          <c:showBubbleSize val="0"/>
        </c:dLbls>
        <c:gapWidth val="150"/>
        <c:axId val="243444584"/>
        <c:axId val="24394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5B3B-4537-83DC-47F5B23E1082}"/>
            </c:ext>
          </c:extLst>
        </c:ser>
        <c:dLbls>
          <c:showLegendKey val="0"/>
          <c:showVal val="0"/>
          <c:showCatName val="0"/>
          <c:showSerName val="0"/>
          <c:showPercent val="0"/>
          <c:showBubbleSize val="0"/>
        </c:dLbls>
        <c:marker val="1"/>
        <c:smooth val="0"/>
        <c:axId val="243444584"/>
        <c:axId val="243945352"/>
      </c:lineChart>
      <c:dateAx>
        <c:axId val="243444584"/>
        <c:scaling>
          <c:orientation val="minMax"/>
        </c:scaling>
        <c:delete val="1"/>
        <c:axPos val="b"/>
        <c:numFmt formatCode="ge" sourceLinked="1"/>
        <c:majorTickMark val="none"/>
        <c:minorTickMark val="none"/>
        <c:tickLblPos val="none"/>
        <c:crossAx val="243945352"/>
        <c:crosses val="autoZero"/>
        <c:auto val="1"/>
        <c:lblOffset val="100"/>
        <c:baseTimeUnit val="years"/>
      </c:dateAx>
      <c:valAx>
        <c:axId val="2439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4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10-4763-B7CF-DE68DCA24376}"/>
            </c:ext>
          </c:extLst>
        </c:ser>
        <c:dLbls>
          <c:showLegendKey val="0"/>
          <c:showVal val="0"/>
          <c:showCatName val="0"/>
          <c:showSerName val="0"/>
          <c:showPercent val="0"/>
          <c:showBubbleSize val="0"/>
        </c:dLbls>
        <c:gapWidth val="150"/>
        <c:axId val="243934648"/>
        <c:axId val="24393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810-4763-B7CF-DE68DCA24376}"/>
            </c:ext>
          </c:extLst>
        </c:ser>
        <c:dLbls>
          <c:showLegendKey val="0"/>
          <c:showVal val="0"/>
          <c:showCatName val="0"/>
          <c:showSerName val="0"/>
          <c:showPercent val="0"/>
          <c:showBubbleSize val="0"/>
        </c:dLbls>
        <c:marker val="1"/>
        <c:smooth val="0"/>
        <c:axId val="243934648"/>
        <c:axId val="243935032"/>
      </c:lineChart>
      <c:dateAx>
        <c:axId val="243934648"/>
        <c:scaling>
          <c:orientation val="minMax"/>
        </c:scaling>
        <c:delete val="1"/>
        <c:axPos val="b"/>
        <c:numFmt formatCode="ge" sourceLinked="1"/>
        <c:majorTickMark val="none"/>
        <c:minorTickMark val="none"/>
        <c:tickLblPos val="none"/>
        <c:crossAx val="243935032"/>
        <c:crosses val="autoZero"/>
        <c:auto val="1"/>
        <c:lblOffset val="100"/>
        <c:baseTimeUnit val="years"/>
      </c:dateAx>
      <c:valAx>
        <c:axId val="24393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1606.49</c:v>
                </c:pt>
                <c:pt idx="1">
                  <c:v>1485.88</c:v>
                </c:pt>
                <c:pt idx="2">
                  <c:v>1326.85</c:v>
                </c:pt>
                <c:pt idx="3">
                  <c:v>1129.42</c:v>
                </c:pt>
                <c:pt idx="4">
                  <c:v>924.17</c:v>
                </c:pt>
              </c:numCache>
            </c:numRef>
          </c:val>
          <c:extLst xmlns:c16r2="http://schemas.microsoft.com/office/drawing/2015/06/chart">
            <c:ext xmlns:c16="http://schemas.microsoft.com/office/drawing/2014/chart" uri="{C3380CC4-5D6E-409C-BE32-E72D297353CC}">
              <c16:uniqueId val="{00000000-3A53-4524-828D-7B8C6910EBCB}"/>
            </c:ext>
          </c:extLst>
        </c:ser>
        <c:dLbls>
          <c:showLegendKey val="0"/>
          <c:showVal val="0"/>
          <c:showCatName val="0"/>
          <c:showSerName val="0"/>
          <c:showPercent val="0"/>
          <c:showBubbleSize val="0"/>
        </c:dLbls>
        <c:gapWidth val="150"/>
        <c:axId val="241384664"/>
        <c:axId val="2413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3A53-4524-828D-7B8C6910EBCB}"/>
            </c:ext>
          </c:extLst>
        </c:ser>
        <c:dLbls>
          <c:showLegendKey val="0"/>
          <c:showVal val="0"/>
          <c:showCatName val="0"/>
          <c:showSerName val="0"/>
          <c:showPercent val="0"/>
          <c:showBubbleSize val="0"/>
        </c:dLbls>
        <c:marker val="1"/>
        <c:smooth val="0"/>
        <c:axId val="241384664"/>
        <c:axId val="241385056"/>
      </c:lineChart>
      <c:dateAx>
        <c:axId val="241384664"/>
        <c:scaling>
          <c:orientation val="minMax"/>
        </c:scaling>
        <c:delete val="1"/>
        <c:axPos val="b"/>
        <c:numFmt formatCode="ge" sourceLinked="1"/>
        <c:majorTickMark val="none"/>
        <c:minorTickMark val="none"/>
        <c:tickLblPos val="none"/>
        <c:crossAx val="241385056"/>
        <c:crosses val="autoZero"/>
        <c:auto val="1"/>
        <c:lblOffset val="100"/>
        <c:baseTimeUnit val="years"/>
      </c:dateAx>
      <c:valAx>
        <c:axId val="2413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8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173.51</c:v>
                </c:pt>
                <c:pt idx="1">
                  <c:v>69.56</c:v>
                </c:pt>
                <c:pt idx="2">
                  <c:v>62.86</c:v>
                </c:pt>
                <c:pt idx="3">
                  <c:v>71.06</c:v>
                </c:pt>
                <c:pt idx="4">
                  <c:v>64.88</c:v>
                </c:pt>
              </c:numCache>
            </c:numRef>
          </c:val>
          <c:extLst xmlns:c16r2="http://schemas.microsoft.com/office/drawing/2015/06/chart">
            <c:ext xmlns:c16="http://schemas.microsoft.com/office/drawing/2014/chart" uri="{C3380CC4-5D6E-409C-BE32-E72D297353CC}">
              <c16:uniqueId val="{00000000-E942-484D-9470-8D1B80979E8B}"/>
            </c:ext>
          </c:extLst>
        </c:ser>
        <c:dLbls>
          <c:showLegendKey val="0"/>
          <c:showVal val="0"/>
          <c:showCatName val="0"/>
          <c:showSerName val="0"/>
          <c:showPercent val="0"/>
          <c:showBubbleSize val="0"/>
        </c:dLbls>
        <c:gapWidth val="150"/>
        <c:axId val="241386624"/>
        <c:axId val="2413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E942-484D-9470-8D1B80979E8B}"/>
            </c:ext>
          </c:extLst>
        </c:ser>
        <c:dLbls>
          <c:showLegendKey val="0"/>
          <c:showVal val="0"/>
          <c:showCatName val="0"/>
          <c:showSerName val="0"/>
          <c:showPercent val="0"/>
          <c:showBubbleSize val="0"/>
        </c:dLbls>
        <c:marker val="1"/>
        <c:smooth val="0"/>
        <c:axId val="241386624"/>
        <c:axId val="241387016"/>
      </c:lineChart>
      <c:dateAx>
        <c:axId val="241386624"/>
        <c:scaling>
          <c:orientation val="minMax"/>
        </c:scaling>
        <c:delete val="1"/>
        <c:axPos val="b"/>
        <c:numFmt formatCode="ge" sourceLinked="1"/>
        <c:majorTickMark val="none"/>
        <c:minorTickMark val="none"/>
        <c:tickLblPos val="none"/>
        <c:crossAx val="241387016"/>
        <c:crosses val="autoZero"/>
        <c:auto val="1"/>
        <c:lblOffset val="100"/>
        <c:baseTimeUnit val="years"/>
      </c:dateAx>
      <c:valAx>
        <c:axId val="2413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3424.25</c:v>
                </c:pt>
                <c:pt idx="1">
                  <c:v>2643.66</c:v>
                </c:pt>
                <c:pt idx="2">
                  <c:v>1329.31</c:v>
                </c:pt>
                <c:pt idx="3">
                  <c:v>1259.98</c:v>
                </c:pt>
                <c:pt idx="4">
                  <c:v>1103.24</c:v>
                </c:pt>
              </c:numCache>
            </c:numRef>
          </c:val>
          <c:extLst xmlns:c16r2="http://schemas.microsoft.com/office/drawing/2015/06/chart">
            <c:ext xmlns:c16="http://schemas.microsoft.com/office/drawing/2014/chart" uri="{C3380CC4-5D6E-409C-BE32-E72D297353CC}">
              <c16:uniqueId val="{00000000-F78D-4B89-8AF0-7730C79B08B8}"/>
            </c:ext>
          </c:extLst>
        </c:ser>
        <c:dLbls>
          <c:showLegendKey val="0"/>
          <c:showVal val="0"/>
          <c:showCatName val="0"/>
          <c:showSerName val="0"/>
          <c:showPercent val="0"/>
          <c:showBubbleSize val="0"/>
        </c:dLbls>
        <c:gapWidth val="150"/>
        <c:axId val="241388192"/>
        <c:axId val="24138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78D-4B89-8AF0-7730C79B08B8}"/>
            </c:ext>
          </c:extLst>
        </c:ser>
        <c:dLbls>
          <c:showLegendKey val="0"/>
          <c:showVal val="0"/>
          <c:showCatName val="0"/>
          <c:showSerName val="0"/>
          <c:showPercent val="0"/>
          <c:showBubbleSize val="0"/>
        </c:dLbls>
        <c:marker val="1"/>
        <c:smooth val="0"/>
        <c:axId val="241388192"/>
        <c:axId val="241388584"/>
      </c:lineChart>
      <c:dateAx>
        <c:axId val="241388192"/>
        <c:scaling>
          <c:orientation val="minMax"/>
        </c:scaling>
        <c:delete val="1"/>
        <c:axPos val="b"/>
        <c:numFmt formatCode="ge" sourceLinked="1"/>
        <c:majorTickMark val="none"/>
        <c:minorTickMark val="none"/>
        <c:tickLblPos val="none"/>
        <c:crossAx val="241388584"/>
        <c:crosses val="autoZero"/>
        <c:auto val="1"/>
        <c:lblOffset val="100"/>
        <c:baseTimeUnit val="years"/>
      </c:dateAx>
      <c:valAx>
        <c:axId val="24138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28.08</c:v>
                </c:pt>
                <c:pt idx="1">
                  <c:v>60.4</c:v>
                </c:pt>
                <c:pt idx="2">
                  <c:v>60.35</c:v>
                </c:pt>
                <c:pt idx="3">
                  <c:v>60.81</c:v>
                </c:pt>
                <c:pt idx="4">
                  <c:v>63.76</c:v>
                </c:pt>
              </c:numCache>
            </c:numRef>
          </c:val>
          <c:extLst xmlns:c16r2="http://schemas.microsoft.com/office/drawing/2015/06/chart">
            <c:ext xmlns:c16="http://schemas.microsoft.com/office/drawing/2014/chart" uri="{C3380CC4-5D6E-409C-BE32-E72D297353CC}">
              <c16:uniqueId val="{00000000-2020-4DE8-92A0-98B8D8DD9C90}"/>
            </c:ext>
          </c:extLst>
        </c:ser>
        <c:dLbls>
          <c:showLegendKey val="0"/>
          <c:showVal val="0"/>
          <c:showCatName val="0"/>
          <c:showSerName val="0"/>
          <c:showPercent val="0"/>
          <c:showBubbleSize val="0"/>
        </c:dLbls>
        <c:gapWidth val="150"/>
        <c:axId val="241386232"/>
        <c:axId val="24447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020-4DE8-92A0-98B8D8DD9C90}"/>
            </c:ext>
          </c:extLst>
        </c:ser>
        <c:dLbls>
          <c:showLegendKey val="0"/>
          <c:showVal val="0"/>
          <c:showCatName val="0"/>
          <c:showSerName val="0"/>
          <c:showPercent val="0"/>
          <c:showBubbleSize val="0"/>
        </c:dLbls>
        <c:marker val="1"/>
        <c:smooth val="0"/>
        <c:axId val="241386232"/>
        <c:axId val="244478032"/>
      </c:lineChart>
      <c:dateAx>
        <c:axId val="241386232"/>
        <c:scaling>
          <c:orientation val="minMax"/>
        </c:scaling>
        <c:delete val="1"/>
        <c:axPos val="b"/>
        <c:numFmt formatCode="ge" sourceLinked="1"/>
        <c:majorTickMark val="none"/>
        <c:minorTickMark val="none"/>
        <c:tickLblPos val="none"/>
        <c:crossAx val="244478032"/>
        <c:crosses val="autoZero"/>
        <c:auto val="1"/>
        <c:lblOffset val="100"/>
        <c:baseTimeUnit val="years"/>
      </c:dateAx>
      <c:valAx>
        <c:axId val="2444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8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509.83</c:v>
                </c:pt>
                <c:pt idx="1">
                  <c:v>239.19</c:v>
                </c:pt>
                <c:pt idx="2">
                  <c:v>238.59</c:v>
                </c:pt>
                <c:pt idx="3">
                  <c:v>236.14</c:v>
                </c:pt>
                <c:pt idx="4">
                  <c:v>225.04</c:v>
                </c:pt>
              </c:numCache>
            </c:numRef>
          </c:val>
          <c:extLst xmlns:c16r2="http://schemas.microsoft.com/office/drawing/2015/06/chart">
            <c:ext xmlns:c16="http://schemas.microsoft.com/office/drawing/2014/chart" uri="{C3380CC4-5D6E-409C-BE32-E72D297353CC}">
              <c16:uniqueId val="{00000000-CAEB-4A82-80E6-749768637F1F}"/>
            </c:ext>
          </c:extLst>
        </c:ser>
        <c:dLbls>
          <c:showLegendKey val="0"/>
          <c:showVal val="0"/>
          <c:showCatName val="0"/>
          <c:showSerName val="0"/>
          <c:showPercent val="0"/>
          <c:showBubbleSize val="0"/>
        </c:dLbls>
        <c:gapWidth val="150"/>
        <c:axId val="244479208"/>
        <c:axId val="2444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AEB-4A82-80E6-749768637F1F}"/>
            </c:ext>
          </c:extLst>
        </c:ser>
        <c:dLbls>
          <c:showLegendKey val="0"/>
          <c:showVal val="0"/>
          <c:showCatName val="0"/>
          <c:showSerName val="0"/>
          <c:showPercent val="0"/>
          <c:showBubbleSize val="0"/>
        </c:dLbls>
        <c:marker val="1"/>
        <c:smooth val="0"/>
        <c:axId val="244479208"/>
        <c:axId val="244479600"/>
      </c:lineChart>
      <c:dateAx>
        <c:axId val="244479208"/>
        <c:scaling>
          <c:orientation val="minMax"/>
        </c:scaling>
        <c:delete val="1"/>
        <c:axPos val="b"/>
        <c:numFmt formatCode="ge" sourceLinked="1"/>
        <c:majorTickMark val="none"/>
        <c:minorTickMark val="none"/>
        <c:tickLblPos val="none"/>
        <c:crossAx val="244479600"/>
        <c:crosses val="autoZero"/>
        <c:auto val="1"/>
        <c:lblOffset val="100"/>
        <c:baseTimeUnit val="years"/>
      </c:dateAx>
      <c:valAx>
        <c:axId val="2444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鶴田町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13228</v>
      </c>
      <c r="AM8" s="67"/>
      <c r="AN8" s="67"/>
      <c r="AO8" s="67"/>
      <c r="AP8" s="67"/>
      <c r="AQ8" s="67"/>
      <c r="AR8" s="67"/>
      <c r="AS8" s="67"/>
      <c r="AT8" s="66">
        <f>データ!T6</f>
        <v>46.43</v>
      </c>
      <c r="AU8" s="66"/>
      <c r="AV8" s="66"/>
      <c r="AW8" s="66"/>
      <c r="AX8" s="66"/>
      <c r="AY8" s="66"/>
      <c r="AZ8" s="66"/>
      <c r="BA8" s="66"/>
      <c r="BB8" s="66">
        <f>データ!U6</f>
        <v>284.89999999999998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44.48</v>
      </c>
      <c r="J10" s="66"/>
      <c r="K10" s="66"/>
      <c r="L10" s="66"/>
      <c r="M10" s="66"/>
      <c r="N10" s="66"/>
      <c r="O10" s="66"/>
      <c r="P10" s="66">
        <f>データ!P6</f>
        <v>43.75</v>
      </c>
      <c r="Q10" s="66"/>
      <c r="R10" s="66"/>
      <c r="S10" s="66"/>
      <c r="T10" s="66"/>
      <c r="U10" s="66"/>
      <c r="V10" s="66"/>
      <c r="W10" s="66">
        <f>データ!Q6</f>
        <v>76.86</v>
      </c>
      <c r="X10" s="66"/>
      <c r="Y10" s="66"/>
      <c r="Z10" s="66"/>
      <c r="AA10" s="66"/>
      <c r="AB10" s="66"/>
      <c r="AC10" s="66"/>
      <c r="AD10" s="67">
        <f>データ!R6</f>
        <v>2804</v>
      </c>
      <c r="AE10" s="67"/>
      <c r="AF10" s="67"/>
      <c r="AG10" s="67"/>
      <c r="AH10" s="67"/>
      <c r="AI10" s="67"/>
      <c r="AJ10" s="67"/>
      <c r="AK10" s="2"/>
      <c r="AL10" s="67">
        <f>データ!V6</f>
        <v>5735</v>
      </c>
      <c r="AM10" s="67"/>
      <c r="AN10" s="67"/>
      <c r="AO10" s="67"/>
      <c r="AP10" s="67"/>
      <c r="AQ10" s="67"/>
      <c r="AR10" s="67"/>
      <c r="AS10" s="67"/>
      <c r="AT10" s="66">
        <f>データ!W6</f>
        <v>3.09</v>
      </c>
      <c r="AU10" s="66"/>
      <c r="AV10" s="66"/>
      <c r="AW10" s="66"/>
      <c r="AX10" s="66"/>
      <c r="AY10" s="66"/>
      <c r="AZ10" s="66"/>
      <c r="BA10" s="66"/>
      <c r="BB10" s="66">
        <f>データ!X6</f>
        <v>1855.99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3Czoz3sp7ivoE4r4hIQqFLJpubJAgViqrTP+EVc8wVD3n0KH4jlThd7MGs+uxHOjirPcnOd1Kx2bFI9XzfXFtg==" saltValue="KyD6V8AAqcKcxOh8mq/c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23841</v>
      </c>
      <c r="D6" s="33">
        <f t="shared" si="3"/>
        <v>46</v>
      </c>
      <c r="E6" s="33">
        <f t="shared" si="3"/>
        <v>17</v>
      </c>
      <c r="F6" s="33">
        <f t="shared" si="3"/>
        <v>5</v>
      </c>
      <c r="G6" s="33">
        <f t="shared" si="3"/>
        <v>0</v>
      </c>
      <c r="H6" s="33" t="str">
        <f t="shared" si="3"/>
        <v>青森県　鶴田町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44.48</v>
      </c>
      <c r="P6" s="34">
        <f t="shared" si="3"/>
        <v>43.75</v>
      </c>
      <c r="Q6" s="34">
        <f t="shared" si="3"/>
        <v>76.86</v>
      </c>
      <c r="R6" s="34">
        <f t="shared" si="3"/>
        <v>2804</v>
      </c>
      <c r="S6" s="34">
        <f t="shared" si="3"/>
        <v>13228</v>
      </c>
      <c r="T6" s="34">
        <f t="shared" si="3"/>
        <v>46.43</v>
      </c>
      <c r="U6" s="34">
        <f t="shared" si="3"/>
        <v>284.89999999999998</v>
      </c>
      <c r="V6" s="34">
        <f t="shared" si="3"/>
        <v>5735</v>
      </c>
      <c r="W6" s="34">
        <f t="shared" si="3"/>
        <v>3.09</v>
      </c>
      <c r="X6" s="34">
        <f t="shared" si="3"/>
        <v>1855.99</v>
      </c>
      <c r="Y6" s="35">
        <f>IF(Y7="",NA(),Y7)</f>
        <v>86.61</v>
      </c>
      <c r="Z6" s="35">
        <f t="shared" ref="Z6:AH6" si="4">IF(Z7="",NA(),Z7)</f>
        <v>100.89</v>
      </c>
      <c r="AA6" s="35">
        <f t="shared" si="4"/>
        <v>117.08</v>
      </c>
      <c r="AB6" s="35">
        <f t="shared" si="4"/>
        <v>121.59</v>
      </c>
      <c r="AC6" s="35">
        <f t="shared" si="4"/>
        <v>126.91</v>
      </c>
      <c r="AD6" s="35">
        <f t="shared" si="4"/>
        <v>93.62</v>
      </c>
      <c r="AE6" s="35">
        <f t="shared" si="4"/>
        <v>97.53</v>
      </c>
      <c r="AF6" s="35">
        <f t="shared" si="4"/>
        <v>99.64</v>
      </c>
      <c r="AG6" s="35">
        <f t="shared" si="4"/>
        <v>99.66</v>
      </c>
      <c r="AH6" s="35">
        <f t="shared" si="4"/>
        <v>100.95</v>
      </c>
      <c r="AI6" s="34" t="str">
        <f>IF(AI7="","",IF(AI7="-","【-】","【"&amp;SUBSTITUTE(TEXT(AI7,"#,##0.00"),"-","△")&amp;"】"))</f>
        <v>【100.96】</v>
      </c>
      <c r="AJ6" s="35">
        <f>IF(AJ7="",NA(),AJ7)</f>
        <v>1606.49</v>
      </c>
      <c r="AK6" s="35">
        <f t="shared" ref="AK6:AS6" si="5">IF(AK7="",NA(),AK7)</f>
        <v>1485.88</v>
      </c>
      <c r="AL6" s="35">
        <f t="shared" si="5"/>
        <v>1326.85</v>
      </c>
      <c r="AM6" s="35">
        <f t="shared" si="5"/>
        <v>1129.42</v>
      </c>
      <c r="AN6" s="35">
        <f t="shared" si="5"/>
        <v>924.17</v>
      </c>
      <c r="AO6" s="35">
        <f t="shared" si="5"/>
        <v>280.08</v>
      </c>
      <c r="AP6" s="35">
        <f t="shared" si="5"/>
        <v>223.09</v>
      </c>
      <c r="AQ6" s="35">
        <f t="shared" si="5"/>
        <v>214.61</v>
      </c>
      <c r="AR6" s="35">
        <f t="shared" si="5"/>
        <v>225.39</v>
      </c>
      <c r="AS6" s="35">
        <f t="shared" si="5"/>
        <v>224.04</v>
      </c>
      <c r="AT6" s="34" t="str">
        <f>IF(AT7="","",IF(AT7="-","【-】","【"&amp;SUBSTITUTE(TEXT(AT7,"#,##0.00"),"-","△")&amp;"】"))</f>
        <v>【198.51】</v>
      </c>
      <c r="AU6" s="35">
        <f>IF(AU7="",NA(),AU7)</f>
        <v>173.51</v>
      </c>
      <c r="AV6" s="35">
        <f t="shared" ref="AV6:BD6" si="6">IF(AV7="",NA(),AV7)</f>
        <v>69.56</v>
      </c>
      <c r="AW6" s="35">
        <f t="shared" si="6"/>
        <v>62.86</v>
      </c>
      <c r="AX6" s="35">
        <f t="shared" si="6"/>
        <v>71.06</v>
      </c>
      <c r="AY6" s="35">
        <f t="shared" si="6"/>
        <v>64.88</v>
      </c>
      <c r="AZ6" s="35">
        <f t="shared" si="6"/>
        <v>124.2</v>
      </c>
      <c r="BA6" s="35">
        <f t="shared" si="6"/>
        <v>33.03</v>
      </c>
      <c r="BB6" s="35">
        <f t="shared" si="6"/>
        <v>29.45</v>
      </c>
      <c r="BC6" s="35">
        <f t="shared" si="6"/>
        <v>31.84</v>
      </c>
      <c r="BD6" s="35">
        <f t="shared" si="6"/>
        <v>29.91</v>
      </c>
      <c r="BE6" s="34" t="str">
        <f>IF(BE7="","",IF(BE7="-","【-】","【"&amp;SUBSTITUTE(TEXT(BE7,"#,##0.00"),"-","△")&amp;"】"))</f>
        <v>【32.86】</v>
      </c>
      <c r="BF6" s="35">
        <f>IF(BF7="",NA(),BF7)</f>
        <v>3424.25</v>
      </c>
      <c r="BG6" s="35">
        <f t="shared" ref="BG6:BO6" si="7">IF(BG7="",NA(),BG7)</f>
        <v>2643.66</v>
      </c>
      <c r="BH6" s="35">
        <f t="shared" si="7"/>
        <v>1329.31</v>
      </c>
      <c r="BI6" s="35">
        <f t="shared" si="7"/>
        <v>1259.98</v>
      </c>
      <c r="BJ6" s="35">
        <f t="shared" si="7"/>
        <v>1103.24</v>
      </c>
      <c r="BK6" s="35">
        <f t="shared" si="7"/>
        <v>1126.77</v>
      </c>
      <c r="BL6" s="35">
        <f t="shared" si="7"/>
        <v>1044.8</v>
      </c>
      <c r="BM6" s="35">
        <f t="shared" si="7"/>
        <v>1081.8</v>
      </c>
      <c r="BN6" s="35">
        <f t="shared" si="7"/>
        <v>974.93</v>
      </c>
      <c r="BO6" s="35">
        <f t="shared" si="7"/>
        <v>855.8</v>
      </c>
      <c r="BP6" s="34" t="str">
        <f>IF(BP7="","",IF(BP7="-","【-】","【"&amp;SUBSTITUTE(TEXT(BP7,"#,##0.00"),"-","△")&amp;"】"))</f>
        <v>【814.89】</v>
      </c>
      <c r="BQ6" s="35">
        <f>IF(BQ7="",NA(),BQ7)</f>
        <v>28.08</v>
      </c>
      <c r="BR6" s="35">
        <f t="shared" ref="BR6:BZ6" si="8">IF(BR7="",NA(),BR7)</f>
        <v>60.4</v>
      </c>
      <c r="BS6" s="35">
        <f t="shared" si="8"/>
        <v>60.35</v>
      </c>
      <c r="BT6" s="35">
        <f t="shared" si="8"/>
        <v>60.81</v>
      </c>
      <c r="BU6" s="35">
        <f t="shared" si="8"/>
        <v>63.76</v>
      </c>
      <c r="BV6" s="35">
        <f t="shared" si="8"/>
        <v>50.9</v>
      </c>
      <c r="BW6" s="35">
        <f t="shared" si="8"/>
        <v>50.82</v>
      </c>
      <c r="BX6" s="35">
        <f t="shared" si="8"/>
        <v>52.19</v>
      </c>
      <c r="BY6" s="35">
        <f t="shared" si="8"/>
        <v>55.32</v>
      </c>
      <c r="BZ6" s="35">
        <f t="shared" si="8"/>
        <v>59.8</v>
      </c>
      <c r="CA6" s="34" t="str">
        <f>IF(CA7="","",IF(CA7="-","【-】","【"&amp;SUBSTITUTE(TEXT(CA7,"#,##0.00"),"-","△")&amp;"】"))</f>
        <v>【60.64】</v>
      </c>
      <c r="CB6" s="35">
        <f>IF(CB7="",NA(),CB7)</f>
        <v>509.83</v>
      </c>
      <c r="CC6" s="35">
        <f t="shared" ref="CC6:CK6" si="9">IF(CC7="",NA(),CC7)</f>
        <v>239.19</v>
      </c>
      <c r="CD6" s="35">
        <f t="shared" si="9"/>
        <v>238.59</v>
      </c>
      <c r="CE6" s="35">
        <f t="shared" si="9"/>
        <v>236.14</v>
      </c>
      <c r="CF6" s="35">
        <f t="shared" si="9"/>
        <v>225.04</v>
      </c>
      <c r="CG6" s="35">
        <f t="shared" si="9"/>
        <v>293.27</v>
      </c>
      <c r="CH6" s="35">
        <f t="shared" si="9"/>
        <v>300.52</v>
      </c>
      <c r="CI6" s="35">
        <f t="shared" si="9"/>
        <v>296.14</v>
      </c>
      <c r="CJ6" s="35">
        <f t="shared" si="9"/>
        <v>283.17</v>
      </c>
      <c r="CK6" s="35">
        <f t="shared" si="9"/>
        <v>263.76</v>
      </c>
      <c r="CL6" s="34" t="str">
        <f>IF(CL7="","",IF(CL7="-","【-】","【"&amp;SUBSTITUTE(TEXT(CL7,"#,##0.00"),"-","△")&amp;"】"))</f>
        <v>【255.52】</v>
      </c>
      <c r="CM6" s="35">
        <f>IF(CM7="",NA(),CM7)</f>
        <v>37.78</v>
      </c>
      <c r="CN6" s="35">
        <f t="shared" ref="CN6:CV6" si="10">IF(CN7="",NA(),CN7)</f>
        <v>35.549999999999997</v>
      </c>
      <c r="CO6" s="35">
        <f t="shared" si="10"/>
        <v>35.31</v>
      </c>
      <c r="CP6" s="35">
        <f t="shared" si="10"/>
        <v>35.619999999999997</v>
      </c>
      <c r="CQ6" s="35">
        <f t="shared" si="10"/>
        <v>36.97</v>
      </c>
      <c r="CR6" s="35">
        <f t="shared" si="10"/>
        <v>53.78</v>
      </c>
      <c r="CS6" s="35">
        <f t="shared" si="10"/>
        <v>53.24</v>
      </c>
      <c r="CT6" s="35">
        <f t="shared" si="10"/>
        <v>52.31</v>
      </c>
      <c r="CU6" s="35">
        <f t="shared" si="10"/>
        <v>60.65</v>
      </c>
      <c r="CV6" s="35">
        <f t="shared" si="10"/>
        <v>51.75</v>
      </c>
      <c r="CW6" s="34" t="str">
        <f>IF(CW7="","",IF(CW7="-","【-】","【"&amp;SUBSTITUTE(TEXT(CW7,"#,##0.00"),"-","△")&amp;"】"))</f>
        <v>【52.49】</v>
      </c>
      <c r="CX6" s="35">
        <f>IF(CX7="",NA(),CX7)</f>
        <v>59.92</v>
      </c>
      <c r="CY6" s="35">
        <f t="shared" ref="CY6:DG6" si="11">IF(CY7="",NA(),CY7)</f>
        <v>56.89</v>
      </c>
      <c r="CZ6" s="35">
        <f t="shared" si="11"/>
        <v>58.58</v>
      </c>
      <c r="DA6" s="35">
        <f t="shared" si="11"/>
        <v>60.52</v>
      </c>
      <c r="DB6" s="35">
        <f t="shared" si="11"/>
        <v>62.13</v>
      </c>
      <c r="DC6" s="35">
        <f t="shared" si="11"/>
        <v>84.06</v>
      </c>
      <c r="DD6" s="35">
        <f t="shared" si="11"/>
        <v>84.07</v>
      </c>
      <c r="DE6" s="35">
        <f t="shared" si="11"/>
        <v>84.32</v>
      </c>
      <c r="DF6" s="35">
        <f t="shared" si="11"/>
        <v>84.58</v>
      </c>
      <c r="DG6" s="35">
        <f t="shared" si="11"/>
        <v>84.84</v>
      </c>
      <c r="DH6" s="34" t="str">
        <f>IF(DH7="","",IF(DH7="-","【-】","【"&amp;SUBSTITUTE(TEXT(DH7,"#,##0.00"),"-","△")&amp;"】"))</f>
        <v>【85.49】</v>
      </c>
      <c r="DI6" s="35">
        <f>IF(DI7="",NA(),DI7)</f>
        <v>7.65</v>
      </c>
      <c r="DJ6" s="35">
        <f t="shared" ref="DJ6:DR6" si="12">IF(DJ7="",NA(),DJ7)</f>
        <v>16.91</v>
      </c>
      <c r="DK6" s="35">
        <f t="shared" si="12"/>
        <v>19.190000000000001</v>
      </c>
      <c r="DL6" s="35">
        <f t="shared" si="12"/>
        <v>21.36</v>
      </c>
      <c r="DM6" s="35">
        <f t="shared" si="12"/>
        <v>23.4</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5">
        <f t="shared" si="14"/>
        <v>2.5299999999999998</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23841</v>
      </c>
      <c r="D7" s="37">
        <v>46</v>
      </c>
      <c r="E7" s="37">
        <v>17</v>
      </c>
      <c r="F7" s="37">
        <v>5</v>
      </c>
      <c r="G7" s="37">
        <v>0</v>
      </c>
      <c r="H7" s="37" t="s">
        <v>108</v>
      </c>
      <c r="I7" s="37" t="s">
        <v>109</v>
      </c>
      <c r="J7" s="37" t="s">
        <v>110</v>
      </c>
      <c r="K7" s="37" t="s">
        <v>111</v>
      </c>
      <c r="L7" s="37" t="s">
        <v>112</v>
      </c>
      <c r="M7" s="37" t="s">
        <v>113</v>
      </c>
      <c r="N7" s="38" t="s">
        <v>114</v>
      </c>
      <c r="O7" s="38">
        <v>44.48</v>
      </c>
      <c r="P7" s="38">
        <v>43.75</v>
      </c>
      <c r="Q7" s="38">
        <v>76.86</v>
      </c>
      <c r="R7" s="38">
        <v>2804</v>
      </c>
      <c r="S7" s="38">
        <v>13228</v>
      </c>
      <c r="T7" s="38">
        <v>46.43</v>
      </c>
      <c r="U7" s="38">
        <v>284.89999999999998</v>
      </c>
      <c r="V7" s="38">
        <v>5735</v>
      </c>
      <c r="W7" s="38">
        <v>3.09</v>
      </c>
      <c r="X7" s="38">
        <v>1855.99</v>
      </c>
      <c r="Y7" s="38">
        <v>86.61</v>
      </c>
      <c r="Z7" s="38">
        <v>100.89</v>
      </c>
      <c r="AA7" s="38">
        <v>117.08</v>
      </c>
      <c r="AB7" s="38">
        <v>121.59</v>
      </c>
      <c r="AC7" s="38">
        <v>126.91</v>
      </c>
      <c r="AD7" s="38">
        <v>93.62</v>
      </c>
      <c r="AE7" s="38">
        <v>97.53</v>
      </c>
      <c r="AF7" s="38">
        <v>99.64</v>
      </c>
      <c r="AG7" s="38">
        <v>99.66</v>
      </c>
      <c r="AH7" s="38">
        <v>100.95</v>
      </c>
      <c r="AI7" s="38">
        <v>100.96</v>
      </c>
      <c r="AJ7" s="38">
        <v>1606.49</v>
      </c>
      <c r="AK7" s="38">
        <v>1485.88</v>
      </c>
      <c r="AL7" s="38">
        <v>1326.85</v>
      </c>
      <c r="AM7" s="38">
        <v>1129.42</v>
      </c>
      <c r="AN7" s="38">
        <v>924.17</v>
      </c>
      <c r="AO7" s="38">
        <v>280.08</v>
      </c>
      <c r="AP7" s="38">
        <v>223.09</v>
      </c>
      <c r="AQ7" s="38">
        <v>214.61</v>
      </c>
      <c r="AR7" s="38">
        <v>225.39</v>
      </c>
      <c r="AS7" s="38">
        <v>224.04</v>
      </c>
      <c r="AT7" s="38">
        <v>198.51</v>
      </c>
      <c r="AU7" s="38">
        <v>173.51</v>
      </c>
      <c r="AV7" s="38">
        <v>69.56</v>
      </c>
      <c r="AW7" s="38">
        <v>62.86</v>
      </c>
      <c r="AX7" s="38">
        <v>71.06</v>
      </c>
      <c r="AY7" s="38">
        <v>64.88</v>
      </c>
      <c r="AZ7" s="38">
        <v>124.2</v>
      </c>
      <c r="BA7" s="38">
        <v>33.03</v>
      </c>
      <c r="BB7" s="38">
        <v>29.45</v>
      </c>
      <c r="BC7" s="38">
        <v>31.84</v>
      </c>
      <c r="BD7" s="38">
        <v>29.91</v>
      </c>
      <c r="BE7" s="38">
        <v>32.86</v>
      </c>
      <c r="BF7" s="38">
        <v>3424.25</v>
      </c>
      <c r="BG7" s="38">
        <v>2643.66</v>
      </c>
      <c r="BH7" s="38">
        <v>1329.31</v>
      </c>
      <c r="BI7" s="38">
        <v>1259.98</v>
      </c>
      <c r="BJ7" s="38">
        <v>1103.24</v>
      </c>
      <c r="BK7" s="38">
        <v>1126.77</v>
      </c>
      <c r="BL7" s="38">
        <v>1044.8</v>
      </c>
      <c r="BM7" s="38">
        <v>1081.8</v>
      </c>
      <c r="BN7" s="38">
        <v>974.93</v>
      </c>
      <c r="BO7" s="38">
        <v>855.8</v>
      </c>
      <c r="BP7" s="38">
        <v>814.89</v>
      </c>
      <c r="BQ7" s="38">
        <v>28.08</v>
      </c>
      <c r="BR7" s="38">
        <v>60.4</v>
      </c>
      <c r="BS7" s="38">
        <v>60.35</v>
      </c>
      <c r="BT7" s="38">
        <v>60.81</v>
      </c>
      <c r="BU7" s="38">
        <v>63.76</v>
      </c>
      <c r="BV7" s="38">
        <v>50.9</v>
      </c>
      <c r="BW7" s="38">
        <v>50.82</v>
      </c>
      <c r="BX7" s="38">
        <v>52.19</v>
      </c>
      <c r="BY7" s="38">
        <v>55.32</v>
      </c>
      <c r="BZ7" s="38">
        <v>59.8</v>
      </c>
      <c r="CA7" s="38">
        <v>60.64</v>
      </c>
      <c r="CB7" s="38">
        <v>509.83</v>
      </c>
      <c r="CC7" s="38">
        <v>239.19</v>
      </c>
      <c r="CD7" s="38">
        <v>238.59</v>
      </c>
      <c r="CE7" s="38">
        <v>236.14</v>
      </c>
      <c r="CF7" s="38">
        <v>225.04</v>
      </c>
      <c r="CG7" s="38">
        <v>293.27</v>
      </c>
      <c r="CH7" s="38">
        <v>300.52</v>
      </c>
      <c r="CI7" s="38">
        <v>296.14</v>
      </c>
      <c r="CJ7" s="38">
        <v>283.17</v>
      </c>
      <c r="CK7" s="38">
        <v>263.76</v>
      </c>
      <c r="CL7" s="38">
        <v>255.52</v>
      </c>
      <c r="CM7" s="38">
        <v>37.78</v>
      </c>
      <c r="CN7" s="38">
        <v>35.549999999999997</v>
      </c>
      <c r="CO7" s="38">
        <v>35.31</v>
      </c>
      <c r="CP7" s="38">
        <v>35.619999999999997</v>
      </c>
      <c r="CQ7" s="38">
        <v>36.97</v>
      </c>
      <c r="CR7" s="38">
        <v>53.78</v>
      </c>
      <c r="CS7" s="38">
        <v>53.24</v>
      </c>
      <c r="CT7" s="38">
        <v>52.31</v>
      </c>
      <c r="CU7" s="38">
        <v>60.65</v>
      </c>
      <c r="CV7" s="38">
        <v>51.75</v>
      </c>
      <c r="CW7" s="38">
        <v>52.49</v>
      </c>
      <c r="CX7" s="38">
        <v>59.92</v>
      </c>
      <c r="CY7" s="38">
        <v>56.89</v>
      </c>
      <c r="CZ7" s="38">
        <v>58.58</v>
      </c>
      <c r="DA7" s="38">
        <v>60.52</v>
      </c>
      <c r="DB7" s="38">
        <v>62.13</v>
      </c>
      <c r="DC7" s="38">
        <v>84.06</v>
      </c>
      <c r="DD7" s="38">
        <v>84.07</v>
      </c>
      <c r="DE7" s="38">
        <v>84.32</v>
      </c>
      <c r="DF7" s="38">
        <v>84.58</v>
      </c>
      <c r="DG7" s="38">
        <v>84.84</v>
      </c>
      <c r="DH7" s="38">
        <v>85.49</v>
      </c>
      <c r="DI7" s="38">
        <v>7.65</v>
      </c>
      <c r="DJ7" s="38">
        <v>16.91</v>
      </c>
      <c r="DK7" s="38">
        <v>19.190000000000001</v>
      </c>
      <c r="DL7" s="38">
        <v>21.36</v>
      </c>
      <c r="DM7" s="38">
        <v>23.4</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2.5299999999999998</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2019-01-27T23:56:28Z</cp:lastPrinted>
  <dcterms:created xsi:type="dcterms:W3CDTF">2018-12-03T08:54:39Z</dcterms:created>
  <dcterms:modified xsi:type="dcterms:W3CDTF">2019-01-27T23:56:46Z</dcterms:modified>
  <cp:category/>
</cp:coreProperties>
</file>