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<sst xmlns="http://schemas.openxmlformats.org/spreadsheetml/2006/main" count="237" uniqueCount="124">
  <si>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</si>
  <si>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</si>
  <si>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</si>
  <si>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</si>
  <si>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</si>
  <si>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</si>
  <si>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</si>
  <si>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</si>
  <si>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</si>
  <si>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</si>
  <si>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</si>
  <si>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</si>
  <si>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</si>
  <si>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</si>
  <si>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</si>
  <si>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</si>
  <si>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</si>
  <si>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</si>
  <si>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</si>
  <si>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</si>
  <si>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</si>
  <si>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</si>
  <si>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</si>
  <si>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</si>
  <si>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</si>
  <si>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</si>
  <si>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</si>
  <si>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</si>
  <si>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</si>
  <si>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</si>
  <si>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</si>
  <si>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</si>
  <si>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</si>
  <si>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</si>
  <si>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</si>
  <si>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</si>
  <si>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</si>
  <si>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</si>
  <si>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</si>
  <si>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</si>
  <si>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</si>
  <si>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</si>
  <si>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</si>
  <si>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</si>
  <si>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</si>
  <si>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</si>
  <si>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</si>
  <si>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</si>
  <si>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</si>
  <si>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</si>
  <si>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</si>
  <si>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</si>
  <si>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</si>
  <si>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</si>
  <si>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</si>
  <si>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</si>
  <si>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</si>
  <si>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</si>
  <si>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</si>
  <si>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</si>
  <si>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</si>
  <si>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</si>
  <si>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</si>
  <si>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</si>
  <si>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</si>
  <si>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</si>
  <si>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</si>
  <si>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</si>
  <si>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</si>
  <si>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</si>
  <si>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</si>
  <si>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</si>
  <si>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</si>
  <si>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</si>
  <si>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</si>
  <si>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</si>
  <si>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</si>
  <si>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</si>
  <si>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</si>
  <si>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</si>
  <si>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</si>
  <si>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</si>
  <si>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</si>
  <si>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</si>
  <si>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</si>
  <si>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</si>
  <si>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</si>
  <si>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</si>
  <si>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</si>
  <si>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</si>
  <si>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</si>
  <si>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</si>
  <si>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</si>
  <si>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</si>
  <si>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</si>
  <si>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</si>
  <si>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</si>
  <si>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</si>
  <si>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</si>
  <si>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</si>
  <si>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</si>
  <si>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</si>
  <si>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</si>
  <si>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</si>
  <si>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</si>
  <si>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</si>
  <si>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</si>
  <si>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</si>
  <si>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佐井村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</si>
  <si>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</si>
  <si>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</si>
  <si>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</si>
  <si>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</si>
  <si>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</si>
  <si>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</si>
  <si>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</si>
  <si>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</si>
  <si>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</si>
  <si>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</si>
  <si>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</si>
  <si>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</si>
  <si>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当村簡易水道事業は、収益において維持管理費の全額・村債償還金の一部に充当されているが、実質黒字には至っていない。
　今後においては、使用料金改定による更なる収益の確保・維持管理費用の縮減・計画的な施設更新（改修）に努め、健全性の高い事業としていく。</t>
    <rPh sb="1" eb="3">
      <t>トウソン</t>
    </rPh>
    <rPh sb="3" eb="5">
      <t>カンイ</t>
    </rPh>
    <rPh sb="5" eb="7">
      <t>スイドウ</t>
    </rPh>
    <rPh sb="7" eb="9">
      <t>ジギョウ</t>
    </rPh>
    <rPh sb="11" eb="13">
      <t>シュウエキ</t>
    </rPh>
    <rPh sb="17" eb="19">
      <t>イジ</t>
    </rPh>
    <rPh sb="19" eb="22">
      <t>カンリヒ</t>
    </rPh>
    <rPh sb="23" eb="25">
      <t>ゼンガク</t>
    </rPh>
    <rPh sb="26" eb="27">
      <t>ソン</t>
    </rPh>
    <rPh sb="27" eb="28">
      <t>サイ</t>
    </rPh>
    <rPh sb="28" eb="30">
      <t>ショウカン</t>
    </rPh>
    <rPh sb="30" eb="31">
      <t>キン</t>
    </rPh>
    <rPh sb="32" eb="34">
      <t>イチブ</t>
    </rPh>
    <rPh sb="35" eb="37">
      <t>ジュウトウ</t>
    </rPh>
    <rPh sb="44" eb="46">
      <t>ジッシツ</t>
    </rPh>
    <rPh sb="46" eb="48">
      <t>クロジ</t>
    </rPh>
    <rPh sb="50" eb="51">
      <t>イタ</t>
    </rPh>
    <rPh sb="59" eb="61">
      <t>コンゴ</t>
    </rPh>
    <rPh sb="67" eb="69">
      <t>シヨウ</t>
    </rPh>
    <rPh sb="69" eb="71">
      <t>リョウキン</t>
    </rPh>
    <rPh sb="71" eb="73">
      <t>カイテイ</t>
    </rPh>
    <rPh sb="76" eb="77">
      <t>サラ</t>
    </rPh>
    <rPh sb="79" eb="81">
      <t>シュウエキ</t>
    </rPh>
    <rPh sb="82" eb="84">
      <t>カクホ</t>
    </rPh>
    <rPh sb="85" eb="87">
      <t>イジ</t>
    </rPh>
    <rPh sb="87" eb="89">
      <t>カンリ</t>
    </rPh>
    <rPh sb="89" eb="91">
      <t>ヒヨウ</t>
    </rPh>
    <rPh sb="92" eb="94">
      <t>シュクゲン</t>
    </rPh>
    <rPh sb="95" eb="98">
      <t>ケイカクテキ</t>
    </rPh>
    <rPh sb="99" eb="101">
      <t>シセツ</t>
    </rPh>
    <rPh sb="101" eb="103">
      <t>コウシン</t>
    </rPh>
    <rPh sb="104" eb="106">
      <t>カイシュウ</t>
    </rPh>
    <rPh sb="108" eb="109">
      <t>ツト</t>
    </rPh>
    <rPh sb="111" eb="114">
      <t>ケンゼンセイ</t>
    </rPh>
    <rPh sb="115" eb="116">
      <t>タカ</t>
    </rPh>
    <rPh sb="117" eb="119">
      <t>ジギョウ</t>
    </rPh>
    <phoneticPr fontId="4"/>
  </si>
  <si>
    <t>　管路については平成8年度までに更新を行っている。当時耐震管であった管渠であるが現在では耐震管と認められない管渠であることから、早めの更新が必要と思われる。
　施設については昭和50年半ばに整備した施設であり、施設老朽箇所については適宜修繕を実施している。あと数年で整備後40年経過することから、人口規模を勘案しダウンサイジングも含めた施設改修を行う。
　平成31年度度においては、設置後23年を経過した施設監視装置を更新する。その際も通常の維持管理費の削減に資するよう機器選定を行う。
　また、漁業集落環境整備事業で整備した水道施設については、平成33年度以降において順次改修を実施する。
　</t>
    <rPh sb="1" eb="3">
      <t>カンロ</t>
    </rPh>
    <rPh sb="8" eb="10">
      <t>ヘイセイ</t>
    </rPh>
    <rPh sb="11" eb="13">
      <t>ネンド</t>
    </rPh>
    <rPh sb="16" eb="18">
      <t>コウシン</t>
    </rPh>
    <rPh sb="19" eb="20">
      <t>オコナ</t>
    </rPh>
    <rPh sb="25" eb="27">
      <t>トウジ</t>
    </rPh>
    <rPh sb="27" eb="29">
      <t>タイシン</t>
    </rPh>
    <rPh sb="29" eb="30">
      <t>カン</t>
    </rPh>
    <rPh sb="34" eb="36">
      <t>カンキョ</t>
    </rPh>
    <rPh sb="40" eb="42">
      <t>ゲンザイ</t>
    </rPh>
    <rPh sb="44" eb="46">
      <t>タイシン</t>
    </rPh>
    <rPh sb="46" eb="47">
      <t>カン</t>
    </rPh>
    <rPh sb="48" eb="49">
      <t>ミト</t>
    </rPh>
    <rPh sb="54" eb="56">
      <t>カンキョ</t>
    </rPh>
    <rPh sb="64" eb="65">
      <t>ハヤ</t>
    </rPh>
    <rPh sb="67" eb="69">
      <t>コウシン</t>
    </rPh>
    <rPh sb="70" eb="72">
      <t>ヒツヨウ</t>
    </rPh>
    <rPh sb="73" eb="74">
      <t>オモ</t>
    </rPh>
    <rPh sb="80" eb="82">
      <t>シセツ</t>
    </rPh>
    <rPh sb="87" eb="89">
      <t>ショウワ</t>
    </rPh>
    <rPh sb="91" eb="92">
      <t>ネン</t>
    </rPh>
    <rPh sb="92" eb="93">
      <t>ナカ</t>
    </rPh>
    <rPh sb="95" eb="97">
      <t>セイビ</t>
    </rPh>
    <rPh sb="99" eb="101">
      <t>シセツ</t>
    </rPh>
    <rPh sb="105" eb="107">
      <t>シセツ</t>
    </rPh>
    <rPh sb="107" eb="109">
      <t>ロウキュウ</t>
    </rPh>
    <rPh sb="109" eb="111">
      <t>カショ</t>
    </rPh>
    <rPh sb="116" eb="118">
      <t>テキギ</t>
    </rPh>
    <rPh sb="118" eb="120">
      <t>シュウゼン</t>
    </rPh>
    <rPh sb="121" eb="123">
      <t>ジッシ</t>
    </rPh>
    <rPh sb="130" eb="132">
      <t>スウネン</t>
    </rPh>
    <rPh sb="133" eb="135">
      <t>セイビ</t>
    </rPh>
    <rPh sb="135" eb="136">
      <t>ゴ</t>
    </rPh>
    <rPh sb="138" eb="139">
      <t>ネン</t>
    </rPh>
    <rPh sb="139" eb="141">
      <t>ケイカ</t>
    </rPh>
    <rPh sb="148" eb="150">
      <t>ジンコウ</t>
    </rPh>
    <rPh sb="150" eb="152">
      <t>キボ</t>
    </rPh>
    <rPh sb="153" eb="155">
      <t>カンアン</t>
    </rPh>
    <rPh sb="165" eb="166">
      <t>フク</t>
    </rPh>
    <rPh sb="168" eb="170">
      <t>シセツ</t>
    </rPh>
    <rPh sb="170" eb="172">
      <t>カイシュウ</t>
    </rPh>
    <rPh sb="173" eb="174">
      <t>オコナ</t>
    </rPh>
    <rPh sb="178" eb="180">
      <t>ヘイセイ</t>
    </rPh>
    <rPh sb="182" eb="184">
      <t>ネンド</t>
    </rPh>
    <rPh sb="184" eb="185">
      <t>ド</t>
    </rPh>
    <rPh sb="191" eb="193">
      <t>セッチ</t>
    </rPh>
    <rPh sb="193" eb="194">
      <t>ゴ</t>
    </rPh>
    <rPh sb="196" eb="197">
      <t>ネン</t>
    </rPh>
    <rPh sb="198" eb="200">
      <t>ケイカ</t>
    </rPh>
    <rPh sb="202" eb="204">
      <t>シセツ</t>
    </rPh>
    <rPh sb="204" eb="206">
      <t>カンシ</t>
    </rPh>
    <rPh sb="206" eb="208">
      <t>ソウチ</t>
    </rPh>
    <rPh sb="209" eb="211">
      <t>コウシン</t>
    </rPh>
    <rPh sb="216" eb="217">
      <t>サイ</t>
    </rPh>
    <rPh sb="218" eb="220">
      <t>ツウジョウ</t>
    </rPh>
    <rPh sb="221" eb="223">
      <t>イジ</t>
    </rPh>
    <rPh sb="223" eb="226">
      <t>カンリヒ</t>
    </rPh>
    <rPh sb="227" eb="229">
      <t>サクゲン</t>
    </rPh>
    <rPh sb="230" eb="231">
      <t>シ</t>
    </rPh>
    <rPh sb="235" eb="237">
      <t>キキ</t>
    </rPh>
    <rPh sb="237" eb="239">
      <t>センテイ</t>
    </rPh>
    <rPh sb="240" eb="241">
      <t>オコナ</t>
    </rPh>
    <rPh sb="248" eb="250">
      <t>ギョギョウ</t>
    </rPh>
    <rPh sb="250" eb="252">
      <t>シュウラク</t>
    </rPh>
    <rPh sb="252" eb="254">
      <t>カンキョウ</t>
    </rPh>
    <rPh sb="254" eb="256">
      <t>セイビ</t>
    </rPh>
    <rPh sb="256" eb="258">
      <t>ジギョウ</t>
    </rPh>
    <rPh sb="259" eb="261">
      <t>セイビ</t>
    </rPh>
    <rPh sb="263" eb="265">
      <t>スイドウ</t>
    </rPh>
    <rPh sb="265" eb="267">
      <t>シセツ</t>
    </rPh>
    <rPh sb="273" eb="275">
      <t>ヘイセイ</t>
    </rPh>
    <rPh sb="277" eb="281">
      <t>ネンドイコウ</t>
    </rPh>
    <rPh sb="285" eb="287">
      <t>ジュンジ</t>
    </rPh>
    <rPh sb="287" eb="289">
      <t>カイシュウ</t>
    </rPh>
    <rPh sb="290" eb="292">
      <t>ジッシ</t>
    </rPh>
    <phoneticPr fontId="4"/>
  </si>
  <si>
    <t>　当事業は維持管理に関しては収益のみでの経営は可能であるが、村債償還に関しては他会計繰入金を活用しているのが現状である。
　収益については総支出額に見合う料金設定となるよう、段階的な料金改定を実施する。
　施設の老朽化については、現況施設の長寿命化・省エネ化・人口規模縮小に伴うダウンサイジングを考慮した改修計画を策定し、適切な設備更新を心がける。</t>
    <rPh sb="1" eb="2">
      <t>トウ</t>
    </rPh>
    <rPh sb="2" eb="4">
      <t>ジギョウ</t>
    </rPh>
    <rPh sb="5" eb="7">
      <t>イジ</t>
    </rPh>
    <rPh sb="7" eb="9">
      <t>カンリ</t>
    </rPh>
    <rPh sb="10" eb="11">
      <t>カン</t>
    </rPh>
    <rPh sb="14" eb="16">
      <t>シュウエキ</t>
    </rPh>
    <rPh sb="20" eb="22">
      <t>ケイエイ</t>
    </rPh>
    <rPh sb="23" eb="25">
      <t>カノウ</t>
    </rPh>
    <rPh sb="30" eb="31">
      <t>ソン</t>
    </rPh>
    <rPh sb="31" eb="32">
      <t>サイ</t>
    </rPh>
    <rPh sb="32" eb="34">
      <t>ショウカン</t>
    </rPh>
    <rPh sb="35" eb="36">
      <t>カン</t>
    </rPh>
    <rPh sb="39" eb="40">
      <t>タ</t>
    </rPh>
    <rPh sb="40" eb="42">
      <t>カイケイ</t>
    </rPh>
    <rPh sb="42" eb="44">
      <t>クリイレ</t>
    </rPh>
    <rPh sb="44" eb="45">
      <t>キン</t>
    </rPh>
    <rPh sb="46" eb="48">
      <t>カツヨウ</t>
    </rPh>
    <rPh sb="54" eb="56">
      <t>ゲンジョウ</t>
    </rPh>
    <rPh sb="62" eb="64">
      <t>シュウエキ</t>
    </rPh>
    <rPh sb="69" eb="72">
      <t>ソウシシュツ</t>
    </rPh>
    <rPh sb="72" eb="73">
      <t>ガク</t>
    </rPh>
    <rPh sb="74" eb="76">
      <t>ミア</t>
    </rPh>
    <rPh sb="77" eb="79">
      <t>リョウキン</t>
    </rPh>
    <rPh sb="79" eb="81">
      <t>セッテイ</t>
    </rPh>
    <rPh sb="87" eb="90">
      <t>ダンカイテキ</t>
    </rPh>
    <rPh sb="91" eb="93">
      <t>リョウキン</t>
    </rPh>
    <rPh sb="93" eb="95">
      <t>カイテイ</t>
    </rPh>
    <rPh sb="96" eb="98">
      <t>ジッシ</t>
    </rPh>
    <rPh sb="103" eb="105">
      <t>シセツ</t>
    </rPh>
    <rPh sb="106" eb="109">
      <t>ロウキュウカ</t>
    </rPh>
    <rPh sb="115" eb="117">
      <t>ゲンキョウ</t>
    </rPh>
    <rPh sb="117" eb="119">
      <t>シセツ</t>
    </rPh>
    <rPh sb="120" eb="121">
      <t>チョウ</t>
    </rPh>
    <rPh sb="121" eb="124">
      <t>ジュミョウカ</t>
    </rPh>
    <rPh sb="125" eb="126">
      <t>ショウ</t>
    </rPh>
    <rPh sb="128" eb="129">
      <t>カ</t>
    </rPh>
    <rPh sb="130" eb="132">
      <t>ジンコウ</t>
    </rPh>
    <rPh sb="132" eb="134">
      <t>キボ</t>
    </rPh>
    <rPh sb="134" eb="136">
      <t>シュクショウ</t>
    </rPh>
    <rPh sb="137" eb="138">
      <t>トモナ</t>
    </rPh>
    <rPh sb="148" eb="150">
      <t>コウリョ</t>
    </rPh>
    <rPh sb="152" eb="154">
      <t>カイシュウ</t>
    </rPh>
    <rPh sb="154" eb="156">
      <t>ケイカク</t>
    </rPh>
    <rPh sb="157" eb="159">
      <t>サクテイ</t>
    </rPh>
    <rPh sb="161" eb="163">
      <t>テキセツ</t>
    </rPh>
    <rPh sb="164" eb="166">
      <t>セツビ</t>
    </rPh>
    <rPh sb="166" eb="168">
      <t>コウシン</t>
    </rPh>
    <rPh sb="169" eb="170">
      <t>ココロ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</si>
</sst>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56384"/>
        <c:axId val="854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5456384"/>
        <c:axId val="85458304"/>
      </c:lineChart>
      <c:dateAx>
        <c:axId val="85456384"/>
        <c:scaling>
          <c:orientation val="minMax"/>
        </c:scaling>
        <c:delete val="1"/>
        <c:axPos val="b"/>
        <c:numFmt formatCode="ge" sourceLinked="1"/>
        <c:majorTickMark val="none"/>
        <c:minorTickMark val="none"/>
        <c:tickLblPos val="none"/>
        <c:crossAx val="85458304"/>
        <c:crosses val="autoZero"/>
        <c:auto val="1"/>
        <c:lblOffset val="100"/>
        <c:baseTimeUnit val="years"/>
      </c:dateAx>
      <c:valAx>
        <c:axId val="854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50.23</c:v>
                </c:pt>
                <c:pt idx="1">
                  <c:v>72.3</c:v>
                </c:pt>
                <c:pt idx="2">
                  <c:v>69.2</c:v>
                </c:pt>
                <c:pt idx="3">
                  <c:v>64.930000000000007</c:v>
                </c:pt>
                <c:pt idx="4">
                  <c:v>49.47</c:v>
                </c:pt>
              </c:numCache>
            </c:numRef>
          </c:val>
        </c:ser>
        <c:dLbls>
          <c:showLegendKey val="0"/>
          <c:showVal val="0"/>
          <c:showCatName val="0"/>
          <c:showSerName val="0"/>
          <c:showPercent val="0"/>
          <c:showBubbleSize val="0"/>
        </c:dLbls>
        <c:gapWidth val="150"/>
        <c:axId val="87054208"/>
        <c:axId val="870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7054208"/>
        <c:axId val="87060480"/>
      </c:lineChart>
      <c:dateAx>
        <c:axId val="87054208"/>
        <c:scaling>
          <c:orientation val="minMax"/>
        </c:scaling>
        <c:delete val="1"/>
        <c:axPos val="b"/>
        <c:numFmt formatCode="ge" sourceLinked="1"/>
        <c:majorTickMark val="none"/>
        <c:minorTickMark val="none"/>
        <c:tickLblPos val="none"/>
        <c:crossAx val="87060480"/>
        <c:crosses val="autoZero"/>
        <c:auto val="1"/>
        <c:lblOffset val="100"/>
        <c:baseTimeUnit val="years"/>
      </c:dateAx>
      <c:valAx>
        <c:axId val="870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69.92</c:v>
                </c:pt>
                <c:pt idx="1">
                  <c:v>69.7</c:v>
                </c:pt>
                <c:pt idx="2">
                  <c:v>68.510000000000005</c:v>
                </c:pt>
                <c:pt idx="3">
                  <c:v>69.290000000000006</c:v>
                </c:pt>
                <c:pt idx="4">
                  <c:v>60.34</c:v>
                </c:pt>
              </c:numCache>
            </c:numRef>
          </c:val>
        </c:ser>
        <c:dLbls>
          <c:showLegendKey val="0"/>
          <c:showVal val="0"/>
          <c:showCatName val="0"/>
          <c:showSerName val="0"/>
          <c:showPercent val="0"/>
          <c:showBubbleSize val="0"/>
        </c:dLbls>
        <c:gapWidth val="150"/>
        <c:axId val="87111168"/>
        <c:axId val="87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7111168"/>
        <c:axId val="87113088"/>
      </c:lineChart>
      <c:dateAx>
        <c:axId val="87111168"/>
        <c:scaling>
          <c:orientation val="minMax"/>
        </c:scaling>
        <c:delete val="1"/>
        <c:axPos val="b"/>
        <c:numFmt formatCode="ge" sourceLinked="1"/>
        <c:majorTickMark val="none"/>
        <c:minorTickMark val="none"/>
        <c:tickLblPos val="none"/>
        <c:crossAx val="87113088"/>
        <c:crosses val="autoZero"/>
        <c:auto val="1"/>
        <c:lblOffset val="100"/>
        <c:baseTimeUnit val="years"/>
      </c:dateAx>
      <c:valAx>
        <c:axId val="871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75.790000000000006</c:v>
                </c:pt>
                <c:pt idx="1">
                  <c:v>76.77</c:v>
                </c:pt>
                <c:pt idx="2">
                  <c:v>74.3</c:v>
                </c:pt>
                <c:pt idx="3">
                  <c:v>69.3</c:v>
                </c:pt>
                <c:pt idx="4">
                  <c:v>74.34</c:v>
                </c:pt>
              </c:numCache>
            </c:numRef>
          </c:val>
        </c:ser>
        <c:dLbls>
          <c:showLegendKey val="0"/>
          <c:showVal val="0"/>
          <c:showCatName val="0"/>
          <c:showSerName val="0"/>
          <c:showPercent val="0"/>
          <c:showBubbleSize val="0"/>
        </c:dLbls>
        <c:gapWidth val="150"/>
        <c:axId val="85513344"/>
        <c:axId val="855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5513344"/>
        <c:axId val="85515264"/>
      </c:lineChart>
      <c:dateAx>
        <c:axId val="85513344"/>
        <c:scaling>
          <c:orientation val="minMax"/>
        </c:scaling>
        <c:delete val="1"/>
        <c:axPos val="b"/>
        <c:numFmt formatCode="ge" sourceLinked="1"/>
        <c:majorTickMark val="none"/>
        <c:minorTickMark val="none"/>
        <c:tickLblPos val="none"/>
        <c:crossAx val="85515264"/>
        <c:crosses val="autoZero"/>
        <c:auto val="1"/>
        <c:lblOffset val="100"/>
        <c:baseTimeUnit val="years"/>
      </c:dateAx>
      <c:valAx>
        <c:axId val="855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71424"/>
        <c:axId val="864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71424"/>
        <c:axId val="86473344"/>
      </c:lineChart>
      <c:dateAx>
        <c:axId val="86471424"/>
        <c:scaling>
          <c:orientation val="minMax"/>
        </c:scaling>
        <c:delete val="1"/>
        <c:axPos val="b"/>
        <c:numFmt formatCode="ge" sourceLinked="1"/>
        <c:majorTickMark val="none"/>
        <c:minorTickMark val="none"/>
        <c:tickLblPos val="none"/>
        <c:crossAx val="86473344"/>
        <c:crosses val="autoZero"/>
        <c:auto val="1"/>
        <c:lblOffset val="100"/>
        <c:baseTimeUnit val="years"/>
      </c:dateAx>
      <c:valAx>
        <c:axId val="864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39680"/>
        <c:axId val="868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39680"/>
        <c:axId val="86841600"/>
      </c:lineChart>
      <c:dateAx>
        <c:axId val="86839680"/>
        <c:scaling>
          <c:orientation val="minMax"/>
        </c:scaling>
        <c:delete val="1"/>
        <c:axPos val="b"/>
        <c:numFmt formatCode="ge" sourceLinked="1"/>
        <c:majorTickMark val="none"/>
        <c:minorTickMark val="none"/>
        <c:tickLblPos val="none"/>
        <c:crossAx val="86841600"/>
        <c:crosses val="autoZero"/>
        <c:auto val="1"/>
        <c:lblOffset val="100"/>
        <c:baseTimeUnit val="years"/>
      </c:dateAx>
      <c:valAx>
        <c:axId val="868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69888"/>
        <c:axId val="868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69888"/>
        <c:axId val="86884352"/>
      </c:lineChart>
      <c:dateAx>
        <c:axId val="86869888"/>
        <c:scaling>
          <c:orientation val="minMax"/>
        </c:scaling>
        <c:delete val="1"/>
        <c:axPos val="b"/>
        <c:numFmt formatCode="ge" sourceLinked="1"/>
        <c:majorTickMark val="none"/>
        <c:minorTickMark val="none"/>
        <c:tickLblPos val="none"/>
        <c:crossAx val="86884352"/>
        <c:crosses val="autoZero"/>
        <c:auto val="1"/>
        <c:lblOffset val="100"/>
        <c:baseTimeUnit val="years"/>
      </c:dateAx>
      <c:valAx>
        <c:axId val="868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72992"/>
        <c:axId val="87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72992"/>
        <c:axId val="87187456"/>
      </c:lineChart>
      <c:dateAx>
        <c:axId val="87172992"/>
        <c:scaling>
          <c:orientation val="minMax"/>
        </c:scaling>
        <c:delete val="1"/>
        <c:axPos val="b"/>
        <c:numFmt formatCode="ge" sourceLinked="1"/>
        <c:majorTickMark val="none"/>
        <c:minorTickMark val="none"/>
        <c:tickLblPos val="none"/>
        <c:crossAx val="87187456"/>
        <c:crosses val="autoZero"/>
        <c:auto val="1"/>
        <c:lblOffset val="100"/>
        <c:baseTimeUnit val="years"/>
      </c:dateAx>
      <c:valAx>
        <c:axId val="87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1013.6</c:v>
                </c:pt>
                <c:pt idx="1">
                  <c:v>871.96</c:v>
                </c:pt>
                <c:pt idx="2">
                  <c:v>799.54</c:v>
                </c:pt>
                <c:pt idx="3">
                  <c:v>739.36</c:v>
                </c:pt>
                <c:pt idx="4">
                  <c:v>621.03</c:v>
                </c:pt>
              </c:numCache>
            </c:numRef>
          </c:val>
        </c:ser>
        <c:dLbls>
          <c:showLegendKey val="0"/>
          <c:showVal val="0"/>
          <c:showCatName val="0"/>
          <c:showSerName val="0"/>
          <c:showPercent val="0"/>
          <c:showBubbleSize val="0"/>
        </c:dLbls>
        <c:gapWidth val="150"/>
        <c:axId val="87221760"/>
        <c:axId val="872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87221760"/>
        <c:axId val="87223680"/>
      </c:lineChart>
      <c:dateAx>
        <c:axId val="87221760"/>
        <c:scaling>
          <c:orientation val="minMax"/>
        </c:scaling>
        <c:delete val="1"/>
        <c:axPos val="b"/>
        <c:numFmt formatCode="ge" sourceLinked="1"/>
        <c:majorTickMark val="none"/>
        <c:minorTickMark val="none"/>
        <c:tickLblPos val="none"/>
        <c:crossAx val="87223680"/>
        <c:crosses val="autoZero"/>
        <c:auto val="1"/>
        <c:lblOffset val="100"/>
        <c:baseTimeUnit val="years"/>
      </c:dateAx>
      <c:valAx>
        <c:axId val="872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57.98</c:v>
                </c:pt>
                <c:pt idx="1">
                  <c:v>61.21</c:v>
                </c:pt>
                <c:pt idx="2">
                  <c:v>61.47</c:v>
                </c:pt>
                <c:pt idx="3">
                  <c:v>56.65</c:v>
                </c:pt>
                <c:pt idx="4">
                  <c:v>62.31</c:v>
                </c:pt>
              </c:numCache>
            </c:numRef>
          </c:val>
        </c:ser>
        <c:dLbls>
          <c:showLegendKey val="0"/>
          <c:showVal val="0"/>
          <c:showCatName val="0"/>
          <c:showSerName val="0"/>
          <c:showPercent val="0"/>
          <c:showBubbleSize val="0"/>
        </c:dLbls>
        <c:gapWidth val="150"/>
        <c:axId val="86916096"/>
        <c:axId val="86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86916096"/>
        <c:axId val="86926464"/>
      </c:lineChart>
      <c:dateAx>
        <c:axId val="86916096"/>
        <c:scaling>
          <c:orientation val="minMax"/>
        </c:scaling>
        <c:delete val="1"/>
        <c:axPos val="b"/>
        <c:numFmt formatCode="ge" sourceLinked="1"/>
        <c:majorTickMark val="none"/>
        <c:minorTickMark val="none"/>
        <c:tickLblPos val="none"/>
        <c:crossAx val="86926464"/>
        <c:crosses val="autoZero"/>
        <c:auto val="1"/>
        <c:lblOffset val="100"/>
        <c:baseTimeUnit val="years"/>
      </c:dateAx>
      <c:valAx>
        <c:axId val="86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322.41000000000003</c:v>
                </c:pt>
                <c:pt idx="1">
                  <c:v>330.91</c:v>
                </c:pt>
                <c:pt idx="2">
                  <c:v>345.82</c:v>
                </c:pt>
                <c:pt idx="3">
                  <c:v>380.66</c:v>
                </c:pt>
                <c:pt idx="4">
                  <c:v>375.63</c:v>
                </c:pt>
              </c:numCache>
            </c:numRef>
          </c:val>
        </c:ser>
        <c:dLbls>
          <c:showLegendKey val="0"/>
          <c:showVal val="0"/>
          <c:showCatName val="0"/>
          <c:showSerName val="0"/>
          <c:showPercent val="0"/>
          <c:showBubbleSize val="0"/>
        </c:dLbls>
        <c:gapWidth val="150"/>
        <c:axId val="86956288"/>
        <c:axId val="86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6956288"/>
        <c:axId val="86958464"/>
      </c:lineChart>
      <c:dateAx>
        <c:axId val="86956288"/>
        <c:scaling>
          <c:orientation val="minMax"/>
        </c:scaling>
        <c:delete val="1"/>
        <c:axPos val="b"/>
        <c:numFmt formatCode="ge" sourceLinked="1"/>
        <c:majorTickMark val="none"/>
        <c:minorTickMark val="none"/>
        <c:tickLblPos val="none"/>
        <c:crossAx val="86958464"/>
        <c:crosses val="autoZero"/>
        <c:auto val="1"/>
        <c:lblOffset val="100"/>
        <c:baseTimeUnit val="years"/>
      </c:dateAx>
      <c:valAx>
        <c:axId val="86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3"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佐井村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2154</v>
      </c>
      <c r="AM8" s="51"/>
      <c r="AN8" s="51"/>
      <c r="AO8" s="51"/>
      <c r="AP8" s="51"/>
      <c r="AQ8" s="51"/>
      <c r="AR8" s="51"/>
      <c r="AS8" s="51"/>
      <c r="AT8" s="46">
        <f>データ!$S$6</f>
        <v>135.04</v>
      </c>
      <c r="AU8" s="46"/>
      <c r="AV8" s="46"/>
      <c r="AW8" s="46"/>
      <c r="AX8" s="46"/>
      <c r="AY8" s="46"/>
      <c r="AZ8" s="46"/>
      <c r="BA8" s="46"/>
      <c r="BB8" s="46">
        <f>データ!$T$6</f>
        <v>15.95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99.53</v>
      </c>
      <c r="Q10" s="46"/>
      <c r="R10" s="46"/>
      <c r="S10" s="46"/>
      <c r="T10" s="46"/>
      <c r="U10" s="46"/>
      <c r="V10" s="46"/>
      <c r="W10" s="51">
        <f>データ!$Q$6</f>
        <v>3880</v>
      </c>
      <c r="X10" s="51"/>
      <c r="Y10" s="51"/>
      <c r="Z10" s="51"/>
      <c r="AA10" s="51"/>
      <c r="AB10" s="51"/>
      <c r="AC10" s="51"/>
      <c r="AD10" s="2"/>
      <c r="AE10" s="2"/>
      <c r="AF10" s="2"/>
      <c r="AG10" s="2"/>
      <c r="AH10" s="2"/>
      <c r="AI10" s="2"/>
      <c r="AJ10" s="2"/>
      <c r="AK10" s="2"/>
      <c r="AL10" s="51">
        <f>データ!$U$6</f>
        <v>2121</v>
      </c>
      <c r="AM10" s="51"/>
      <c r="AN10" s="51"/>
      <c r="AO10" s="51"/>
      <c r="AP10" s="51"/>
      <c r="AQ10" s="51"/>
      <c r="AR10" s="51"/>
      <c r="AS10" s="51"/>
      <c r="AT10" s="46">
        <f>データ!$V$6</f>
        <v>57.1</v>
      </c>
      <c r="AU10" s="46"/>
      <c r="AV10" s="46"/>
      <c r="AW10" s="46"/>
      <c r="AX10" s="46"/>
      <c r="AY10" s="46"/>
      <c r="AZ10" s="46"/>
      <c r="BA10" s="46"/>
      <c r="BB10" s="46">
        <f>データ!$W$6</f>
        <v>37.15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24261</v>
      </c>
      <c r="D6" s="34">
        <f t="shared" si="3"/>
        <v>47</v>
      </c>
      <c r="E6" s="34">
        <f t="shared" si="3"/>
        <v>1</v>
      </c>
      <c r="F6" s="34">
        <f t="shared" si="3"/>
        <v>0</v>
      </c>
      <c r="G6" s="34">
        <f t="shared" si="3"/>
        <v>0</v>
      </c>
      <c r="H6" s="34" t="str">
        <f t="shared" si="3"/>
        <v>青森県　佐井村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99.53</v>
      </c>
      <c r="Q6" s="35">
        <f t="shared" si="3"/>
        <v>3880</v>
      </c>
      <c r="R6" s="35">
        <f t="shared" si="3"/>
        <v>2154</v>
      </c>
      <c r="S6" s="35">
        <f t="shared" si="3"/>
        <v>135.04</v>
      </c>
      <c r="T6" s="35">
        <f t="shared" si="3"/>
        <v>15.95</v>
      </c>
      <c r="U6" s="35">
        <f t="shared" si="3"/>
        <v>2121</v>
      </c>
      <c r="V6" s="35">
        <f t="shared" si="3"/>
        <v>57.1</v>
      </c>
      <c r="W6" s="35">
        <f t="shared" si="3"/>
        <v>37.15</v>
      </c>
      <c r="X6" s="36">
        <f>IF(X7="",NA(),X7)</f>
        <v>75.790000000000006</v>
      </c>
      <c r="Y6" s="36">
        <f t="shared" ref="Y6:AG6" si="4">IF(Y7="",NA(),Y7)</f>
        <v>76.77</v>
      </c>
      <c r="Z6" s="36">
        <f t="shared" si="4"/>
        <v>74.3</v>
      </c>
      <c r="AA6" s="36">
        <f t="shared" si="4"/>
        <v>69.3</v>
      </c>
      <c r="AB6" s="36">
        <f t="shared" si="4"/>
        <v>74.34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1013.6</v>
      </c>
      <c r="BF6" s="36">
        <f t="shared" ref="BF6:BN6" si="7">IF(BF7="",NA(),BF7)</f>
        <v>871.96</v>
      </c>
      <c r="BG6" s="36">
        <f t="shared" si="7"/>
        <v>799.54</v>
      </c>
      <c r="BH6" s="36">
        <f t="shared" si="7"/>
        <v>739.36</v>
      </c>
      <c r="BI6" s="36">
        <f t="shared" si="7"/>
        <v>621.03</v>
      </c>
      <c r="BJ6" s="36">
        <f t="shared" si="7"/>
        <v>1108.26</v>
      </c>
      <c r="BK6" s="36">
        <f t="shared" si="7"/>
        <v>1113.76</v>
      </c>
      <c r="BL6" s="36">
        <f t="shared" si="7"/>
        <v>1125.69</v>
      </c>
      <c r="BM6" s="36">
        <f t="shared" si="7"/>
        <v>1134.67</v>
      </c>
      <c r="BN6" s="36">
        <f t="shared" si="7"/>
        <v>1144.79</v>
      </c>
      <c r="BO6" s="35" t="str">
        <f>IF(BO7="","",IF(BO7="-","【-】","【"&amp;SUBSTITUTE(TEXT(BO7,"#,##0.00"),"-","△")&amp;"】"))</f>
        <v>【1,280.76】</v>
      </c>
      <c r="BP6" s="36">
        <f>IF(BP7="",NA(),BP7)</f>
        <v>57.98</v>
      </c>
      <c r="BQ6" s="36">
        <f t="shared" ref="BQ6:BY6" si="8">IF(BQ7="",NA(),BQ7)</f>
        <v>61.21</v>
      </c>
      <c r="BR6" s="36">
        <f t="shared" si="8"/>
        <v>61.47</v>
      </c>
      <c r="BS6" s="36">
        <f t="shared" si="8"/>
        <v>56.65</v>
      </c>
      <c r="BT6" s="36">
        <f t="shared" si="8"/>
        <v>62.31</v>
      </c>
      <c r="BU6" s="36">
        <f t="shared" si="8"/>
        <v>19.77</v>
      </c>
      <c r="BV6" s="36">
        <f t="shared" si="8"/>
        <v>34.25</v>
      </c>
      <c r="BW6" s="36">
        <f t="shared" si="8"/>
        <v>46.48</v>
      </c>
      <c r="BX6" s="36">
        <f t="shared" si="8"/>
        <v>40.6</v>
      </c>
      <c r="BY6" s="36">
        <f t="shared" si="8"/>
        <v>56.04</v>
      </c>
      <c r="BZ6" s="35" t="str">
        <f>IF(BZ7="","",IF(BZ7="-","【-】","【"&amp;SUBSTITUTE(TEXT(BZ7,"#,##0.00"),"-","△")&amp;"】"))</f>
        <v>【53.06】</v>
      </c>
      <c r="CA6" s="36">
        <f>IF(CA7="",NA(),CA7)</f>
        <v>322.41000000000003</v>
      </c>
      <c r="CB6" s="36">
        <f t="shared" ref="CB6:CJ6" si="9">IF(CB7="",NA(),CB7)</f>
        <v>330.91</v>
      </c>
      <c r="CC6" s="36">
        <f t="shared" si="9"/>
        <v>345.82</v>
      </c>
      <c r="CD6" s="36">
        <f t="shared" si="9"/>
        <v>380.66</v>
      </c>
      <c r="CE6" s="36">
        <f t="shared" si="9"/>
        <v>375.63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50.23</v>
      </c>
      <c r="CM6" s="36">
        <f t="shared" ref="CM6:CU6" si="10">IF(CM7="",NA(),CM7)</f>
        <v>72.3</v>
      </c>
      <c r="CN6" s="36">
        <f t="shared" si="10"/>
        <v>69.2</v>
      </c>
      <c r="CO6" s="36">
        <f t="shared" si="10"/>
        <v>64.930000000000007</v>
      </c>
      <c r="CP6" s="36">
        <f t="shared" si="10"/>
        <v>49.47</v>
      </c>
      <c r="CQ6" s="36">
        <f t="shared" si="10"/>
        <v>57.17</v>
      </c>
      <c r="CR6" s="36">
        <f t="shared" si="10"/>
        <v>57.55</v>
      </c>
      <c r="CS6" s="36">
        <f t="shared" si="10"/>
        <v>57.43</v>
      </c>
      <c r="CT6" s="36">
        <f t="shared" si="10"/>
        <v>57.29</v>
      </c>
      <c r="CU6" s="36">
        <f t="shared" si="10"/>
        <v>55.9</v>
      </c>
      <c r="CV6" s="35" t="str">
        <f>IF(CV7="","",IF(CV7="-","【-】","【"&amp;SUBSTITUTE(TEXT(CV7,"#,##0.00"),"-","△")&amp;"】"))</f>
        <v>【56.28】</v>
      </c>
      <c r="CW6" s="36">
        <f>IF(CW7="",NA(),CW7)</f>
        <v>69.92</v>
      </c>
      <c r="CX6" s="36">
        <f t="shared" ref="CX6:DF6" si="11">IF(CX7="",NA(),CX7)</f>
        <v>69.7</v>
      </c>
      <c r="CY6" s="36">
        <f t="shared" si="11"/>
        <v>68.510000000000005</v>
      </c>
      <c r="CZ6" s="36">
        <f t="shared" si="11"/>
        <v>69.290000000000006</v>
      </c>
      <c r="DA6" s="36">
        <f t="shared" si="11"/>
        <v>60.34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24261</v>
      </c>
      <c r="D7" s="38">
        <v>47</v>
      </c>
      <c r="E7" s="38">
        <v>1</v>
      </c>
      <c r="F7" s="38">
        <v>0</v>
      </c>
      <c r="G7" s="38">
        <v>0</v>
      </c>
      <c r="H7" s="38" t="s">
        <v>108</v>
      </c>
      <c r="I7" s="38" t="s">
        <v>109</v>
      </c>
      <c r="J7" s="38" t="s">
        <v>110</v>
      </c>
      <c r="K7" s="38" t="s">
        <v>111</v>
      </c>
      <c r="L7" s="38" t="s">
        <v>112</v>
      </c>
      <c r="M7" s="38"/>
      <c r="N7" s="39" t="s">
        <v>113</v>
      </c>
      <c r="O7" s="39" t="s">
        <v>114</v>
      </c>
      <c r="P7" s="39">
        <v>99.53</v>
      </c>
      <c r="Q7" s="39">
        <v>3880</v>
      </c>
      <c r="R7" s="39">
        <v>2154</v>
      </c>
      <c r="S7" s="39">
        <v>135.04</v>
      </c>
      <c r="T7" s="39">
        <v>15.95</v>
      </c>
      <c r="U7" s="39">
        <v>2121</v>
      </c>
      <c r="V7" s="39">
        <v>57.1</v>
      </c>
      <c r="W7" s="39">
        <v>37.15</v>
      </c>
      <c r="X7" s="39">
        <v>75.790000000000006</v>
      </c>
      <c r="Y7" s="39">
        <v>76.77</v>
      </c>
      <c r="Z7" s="39">
        <v>74.3</v>
      </c>
      <c r="AA7" s="39">
        <v>69.3</v>
      </c>
      <c r="AB7" s="39">
        <v>74.34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1013.6</v>
      </c>
      <c r="BF7" s="39">
        <v>871.96</v>
      </c>
      <c r="BG7" s="39">
        <v>799.54</v>
      </c>
      <c r="BH7" s="39">
        <v>739.36</v>
      </c>
      <c r="BI7" s="39">
        <v>621.03</v>
      </c>
      <c r="BJ7" s="39">
        <v>1108.26</v>
      </c>
      <c r="BK7" s="39">
        <v>1113.76</v>
      </c>
      <c r="BL7" s="39">
        <v>1125.69</v>
      </c>
      <c r="BM7" s="39">
        <v>1134.67</v>
      </c>
      <c r="BN7" s="39">
        <v>1144.79</v>
      </c>
      <c r="BO7" s="39">
        <v>1280.76</v>
      </c>
      <c r="BP7" s="39">
        <v>57.98</v>
      </c>
      <c r="BQ7" s="39">
        <v>61.21</v>
      </c>
      <c r="BR7" s="39">
        <v>61.47</v>
      </c>
      <c r="BS7" s="39">
        <v>56.65</v>
      </c>
      <c r="BT7" s="39">
        <v>62.31</v>
      </c>
      <c r="BU7" s="39">
        <v>19.77</v>
      </c>
      <c r="BV7" s="39">
        <v>34.25</v>
      </c>
      <c r="BW7" s="39">
        <v>46.48</v>
      </c>
      <c r="BX7" s="39">
        <v>40.6</v>
      </c>
      <c r="BY7" s="39">
        <v>56.04</v>
      </c>
      <c r="BZ7" s="39">
        <v>53.06</v>
      </c>
      <c r="CA7" s="39">
        <v>322.41000000000003</v>
      </c>
      <c r="CB7" s="39">
        <v>330.91</v>
      </c>
      <c r="CC7" s="39">
        <v>345.82</v>
      </c>
      <c r="CD7" s="39">
        <v>380.66</v>
      </c>
      <c r="CE7" s="39">
        <v>375.63</v>
      </c>
      <c r="CF7" s="39">
        <v>878.73</v>
      </c>
      <c r="CG7" s="39">
        <v>501.18</v>
      </c>
      <c r="CH7" s="39">
        <v>376.61</v>
      </c>
      <c r="CI7" s="39">
        <v>440.03</v>
      </c>
      <c r="CJ7" s="39">
        <v>304.35000000000002</v>
      </c>
      <c r="CK7" s="39">
        <v>314.83</v>
      </c>
      <c r="CL7" s="39">
        <v>50.23</v>
      </c>
      <c r="CM7" s="39">
        <v>72.3</v>
      </c>
      <c r="CN7" s="39">
        <v>69.2</v>
      </c>
      <c r="CO7" s="39">
        <v>64.930000000000007</v>
      </c>
      <c r="CP7" s="39">
        <v>49.47</v>
      </c>
      <c r="CQ7" s="39">
        <v>57.17</v>
      </c>
      <c r="CR7" s="39">
        <v>57.55</v>
      </c>
      <c r="CS7" s="39">
        <v>57.43</v>
      </c>
      <c r="CT7" s="39">
        <v>57.29</v>
      </c>
      <c r="CU7" s="39">
        <v>55.9</v>
      </c>
      <c r="CV7" s="39">
        <v>56.28</v>
      </c>
      <c r="CW7" s="39">
        <v>69.92</v>
      </c>
      <c r="CX7" s="39">
        <v>69.7</v>
      </c>
      <c r="CY7" s="39">
        <v>68.510000000000005</v>
      </c>
      <c r="CZ7" s="39">
        <v>69.290000000000006</v>
      </c>
      <c r="DA7" s="39">
        <v>60.34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竹本　俊博</cp:lastModifiedBy>
  <cp:lastPrinted>2018-02-02T08:24:40Z</cp:lastPrinted>
  <dcterms:created xsi:type="dcterms:W3CDTF">2017-12-25T01:40:54Z</dcterms:created>
  <dcterms:modified xsi:type="dcterms:W3CDTF">2018-02-02T08:25:07Z</dcterms:modified>
  <cp:category/>
</cp:coreProperties>
</file>