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DkyK/YccEDHgDh1Iu00PJPttPBxBs345QWQvj9iFgOALvUdDfxWh9mQ9EVP58aGbi8vQ0WtoNQWZPKnvjlFeA==" workbookSaltValue="glR9qV3aksTCgwjaXoyct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<sst xmlns="http://schemas.openxmlformats.org/spreadsheetml/2006/main" count="232" uniqueCount="120">
  <si>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</si>
  <si>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</si>
  <si>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</si>
  <si>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</si>
  <si>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</si>
  <si>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</si>
  <si>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</si>
  <si>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</si>
  <si>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</si>
  <si>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</si>
  <si>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</si>
  <si>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</si>
  <si>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</si>
  <si>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</si>
  <si>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</si>
  <si>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</si>
  <si>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</si>
  <si>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</si>
  <si>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</si>
  <si>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</si>
  <si>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</si>
  <si>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</si>
  <si>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</si>
  <si>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</si>
  <si>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</si>
  <si>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</si>
  <si>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</si>
  <si>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</si>
  <si>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</si>
  <si>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</si>
  <si>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</si>
  <si>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</si>
  <si>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</si>
  <si>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</si>
  <si>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</si>
  <si>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</si>
  <si>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</si>
  <si>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</si>
  <si>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</si>
  <si>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</si>
  <si>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</si>
  <si>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</si>
  <si>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</si>
  <si>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</si>
  <si>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</si>
  <si>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</si>
  <si>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</si>
  <si>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</si>
  <si>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</si>
  <si>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</si>
  <si>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</si>
  <si>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</si>
  <si>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</si>
  <si>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</si>
  <si>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</si>
  <si>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</si>
  <si>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</si>
  <si>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</si>
  <si>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</si>
  <si>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</si>
  <si>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</si>
  <si>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</si>
  <si>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</si>
  <si>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</si>
  <si>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</si>
  <si>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</si>
  <si>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</si>
  <si>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</si>
  <si>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</si>
  <si>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</si>
  <si>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</si>
  <si>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</si>
  <si>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</si>
  <si>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</si>
  <si>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</si>
  <si>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</si>
  <si>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</si>
  <si>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</si>
  <si>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</si>
  <si>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</si>
  <si>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</si>
  <si>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</si>
  <si>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</si>
  <si>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</si>
  <si>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</si>
  <si>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</si>
  <si>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</si>
  <si>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</si>
  <si>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</si>
  <si>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</si>
  <si>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</si>
  <si>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</si>
  <si>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</si>
  <si>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</si>
  <si>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</si>
  <si>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</si>
  <si>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</si>
  <si>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</si>
  <si>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</si>
  <si>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</si>
  <si>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</si>
  <si>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</si>
  <si>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</si>
  <si>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</si>
  <si>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</si>
  <si>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</si>
  <si>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</si>
  <si>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</si>
  <si>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</si>
  <si>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</si>
  <si>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</si>
  <si>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</si>
  <si>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</si>
  <si>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</si>
  <si>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</si>
  <si>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</si>
  <si>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</si>
  <si>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</si>
  <si>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phoneticPr fontId="4"/>
  </si>
  <si>
    <t>　財源確保が厳しい状況であるが、数年間管路更新率が類似団体平均より低いため、老朽管の更新に努めた。今後も管路更新等に必要な財源を確保し、耐震化等を考慮しつつ経営状況とのバランスを見ながら継続していく必要がある。</t>
    <rPh sb="16" eb="19">
      <t>スウネンカン</t>
    </rPh>
    <rPh sb="40" eb="41">
      <t>カン</t>
    </rPh>
    <rPh sb="42" eb="44">
      <t>コウシン</t>
    </rPh>
    <rPh sb="45" eb="46">
      <t>ツト</t>
    </rPh>
    <rPh sb="49" eb="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</si>
</sst>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c:v>
                </c:pt>
                <c:pt idx="1">
                  <c:v>1.74</c:v>
                </c:pt>
                <c:pt idx="2">
                  <c:v>0.23</c:v>
                </c:pt>
                <c:pt idx="3">
                  <c:v>0.17</c:v>
                </c:pt>
                <c:pt idx="4">
                  <c:v>1.01</c:v>
                </c:pt>
              </c:numCache>
            </c:numRef>
          </c:val>
          <c:extLst xmlns:c16r2="http://schemas.microsoft.com/office/drawing/2015/06/chart">
            <c:ext xmlns:c16="http://schemas.microsoft.com/office/drawing/2014/chart" uri="{C3380CC4-5D6E-409C-BE32-E72D297353CC}">
              <c16:uniqueId val="{00000000-B826-4F4F-B951-64BE08FFC399}"/>
            </c:ext>
          </c:extLst>
        </c:ser>
        <c:dLbls>
          <c:showLegendKey val="0"/>
          <c:showVal val="0"/>
          <c:showCatName val="0"/>
          <c:showSerName val="0"/>
          <c:showPercent val="0"/>
          <c:showBubbleSize val="0"/>
        </c:dLbls>
        <c:gapWidth val="150"/>
        <c:axId val="47990272"/>
        <c:axId val="479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B826-4F4F-B951-64BE08FFC399}"/>
            </c:ext>
          </c:extLst>
        </c:ser>
        <c:dLbls>
          <c:showLegendKey val="0"/>
          <c:showVal val="0"/>
          <c:showCatName val="0"/>
          <c:showSerName val="0"/>
          <c:showPercent val="0"/>
          <c:showBubbleSize val="0"/>
        </c:dLbls>
        <c:marker val="1"/>
        <c:smooth val="0"/>
        <c:axId val="47990272"/>
        <c:axId val="47992192"/>
      </c:lineChart>
      <c:dateAx>
        <c:axId val="47990272"/>
        <c:scaling>
          <c:orientation val="minMax"/>
        </c:scaling>
        <c:delete val="1"/>
        <c:axPos val="b"/>
        <c:numFmt formatCode="ge" sourceLinked="1"/>
        <c:majorTickMark val="none"/>
        <c:minorTickMark val="none"/>
        <c:tickLblPos val="none"/>
        <c:crossAx val="47992192"/>
        <c:crosses val="autoZero"/>
        <c:auto val="1"/>
        <c:lblOffset val="100"/>
        <c:baseTimeUnit val="years"/>
      </c:dateAx>
      <c:valAx>
        <c:axId val="47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73.42</c:v>
                </c:pt>
                <c:pt idx="1">
                  <c:v>73.73</c:v>
                </c:pt>
                <c:pt idx="2">
                  <c:v>78.73</c:v>
                </c:pt>
                <c:pt idx="3">
                  <c:v>82.09</c:v>
                </c:pt>
                <c:pt idx="4">
                  <c:v>81.430000000000007</c:v>
                </c:pt>
              </c:numCache>
            </c:numRef>
          </c:val>
          <c:extLst xmlns:c16r2="http://schemas.microsoft.com/office/drawing/2015/06/chart">
            <c:ext xmlns:c16="http://schemas.microsoft.com/office/drawing/2014/chart" uri="{C3380CC4-5D6E-409C-BE32-E72D297353CC}">
              <c16:uniqueId val="{00000000-1ED1-47DC-828B-485C7288E0A5}"/>
            </c:ext>
          </c:extLst>
        </c:ser>
        <c:dLbls>
          <c:showLegendKey val="0"/>
          <c:showVal val="0"/>
          <c:showCatName val="0"/>
          <c:showSerName val="0"/>
          <c:showPercent val="0"/>
          <c:showBubbleSize val="0"/>
        </c:dLbls>
        <c:gapWidth val="150"/>
        <c:axId val="59049088"/>
        <c:axId val="590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1ED1-47DC-828B-485C7288E0A5}"/>
            </c:ext>
          </c:extLst>
        </c:ser>
        <c:dLbls>
          <c:showLegendKey val="0"/>
          <c:showVal val="0"/>
          <c:showCatName val="0"/>
          <c:showSerName val="0"/>
          <c:showPercent val="0"/>
          <c:showBubbleSize val="0"/>
        </c:dLbls>
        <c:marker val="1"/>
        <c:smooth val="0"/>
        <c:axId val="59049088"/>
        <c:axId val="59051008"/>
      </c:lineChart>
      <c:dateAx>
        <c:axId val="59049088"/>
        <c:scaling>
          <c:orientation val="minMax"/>
        </c:scaling>
        <c:delete val="1"/>
        <c:axPos val="b"/>
        <c:numFmt formatCode="ge" sourceLinked="1"/>
        <c:majorTickMark val="none"/>
        <c:minorTickMark val="none"/>
        <c:tickLblPos val="none"/>
        <c:crossAx val="59051008"/>
        <c:crosses val="autoZero"/>
        <c:auto val="1"/>
        <c:lblOffset val="100"/>
        <c:baseTimeUnit val="years"/>
      </c:dateAx>
      <c:valAx>
        <c:axId val="590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76.17</c:v>
                </c:pt>
                <c:pt idx="1">
                  <c:v>74.569999999999993</c:v>
                </c:pt>
                <c:pt idx="2">
                  <c:v>70.05</c:v>
                </c:pt>
                <c:pt idx="3">
                  <c:v>67.61</c:v>
                </c:pt>
                <c:pt idx="4">
                  <c:v>65.14</c:v>
                </c:pt>
              </c:numCache>
            </c:numRef>
          </c:val>
          <c:extLst xmlns:c16r2="http://schemas.microsoft.com/office/drawing/2015/06/chart">
            <c:ext xmlns:c16="http://schemas.microsoft.com/office/drawing/2014/chart" uri="{C3380CC4-5D6E-409C-BE32-E72D297353CC}">
              <c16:uniqueId val="{00000000-ABD8-4E0E-8072-D03E2BF4614D}"/>
            </c:ext>
          </c:extLst>
        </c:ser>
        <c:dLbls>
          <c:showLegendKey val="0"/>
          <c:showVal val="0"/>
          <c:showCatName val="0"/>
          <c:showSerName val="0"/>
          <c:showPercent val="0"/>
          <c:showBubbleSize val="0"/>
        </c:dLbls>
        <c:gapWidth val="150"/>
        <c:axId val="59098624"/>
        <c:axId val="591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ABD8-4E0E-8072-D03E2BF4614D}"/>
            </c:ext>
          </c:extLst>
        </c:ser>
        <c:dLbls>
          <c:showLegendKey val="0"/>
          <c:showVal val="0"/>
          <c:showCatName val="0"/>
          <c:showSerName val="0"/>
          <c:showPercent val="0"/>
          <c:showBubbleSize val="0"/>
        </c:dLbls>
        <c:marker val="1"/>
        <c:smooth val="0"/>
        <c:axId val="59098624"/>
        <c:axId val="59100544"/>
      </c:lineChart>
      <c:dateAx>
        <c:axId val="59098624"/>
        <c:scaling>
          <c:orientation val="minMax"/>
        </c:scaling>
        <c:delete val="1"/>
        <c:axPos val="b"/>
        <c:numFmt formatCode="ge" sourceLinked="1"/>
        <c:majorTickMark val="none"/>
        <c:minorTickMark val="none"/>
        <c:tickLblPos val="none"/>
        <c:crossAx val="59100544"/>
        <c:crosses val="autoZero"/>
        <c:auto val="1"/>
        <c:lblOffset val="100"/>
        <c:baseTimeUnit val="years"/>
      </c:dateAx>
      <c:valAx>
        <c:axId val="59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125.16</c:v>
                </c:pt>
                <c:pt idx="1">
                  <c:v>123.12</c:v>
                </c:pt>
                <c:pt idx="2">
                  <c:v>128.66999999999999</c:v>
                </c:pt>
                <c:pt idx="3">
                  <c:v>132.91999999999999</c:v>
                </c:pt>
                <c:pt idx="4">
                  <c:v>127.2</c:v>
                </c:pt>
              </c:numCache>
            </c:numRef>
          </c:val>
          <c:extLst xmlns:c16r2="http://schemas.microsoft.com/office/drawing/2015/06/chart">
            <c:ext xmlns:c16="http://schemas.microsoft.com/office/drawing/2014/chart" uri="{C3380CC4-5D6E-409C-BE32-E72D297353CC}">
              <c16:uniqueId val="{00000000-4F50-4190-8460-70E0145E7BED}"/>
            </c:ext>
          </c:extLst>
        </c:ser>
        <c:dLbls>
          <c:showLegendKey val="0"/>
          <c:showVal val="0"/>
          <c:showCatName val="0"/>
          <c:showSerName val="0"/>
          <c:showPercent val="0"/>
          <c:showBubbleSize val="0"/>
        </c:dLbls>
        <c:gapWidth val="150"/>
        <c:axId val="47843200"/>
        <c:axId val="478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4F50-4190-8460-70E0145E7BED}"/>
            </c:ext>
          </c:extLst>
        </c:ser>
        <c:dLbls>
          <c:showLegendKey val="0"/>
          <c:showVal val="0"/>
          <c:showCatName val="0"/>
          <c:showSerName val="0"/>
          <c:showPercent val="0"/>
          <c:showBubbleSize val="0"/>
        </c:dLbls>
        <c:marker val="1"/>
        <c:smooth val="0"/>
        <c:axId val="47843200"/>
        <c:axId val="47849472"/>
      </c:lineChart>
      <c:dateAx>
        <c:axId val="47843200"/>
        <c:scaling>
          <c:orientation val="minMax"/>
        </c:scaling>
        <c:delete val="1"/>
        <c:axPos val="b"/>
        <c:numFmt formatCode="ge" sourceLinked="1"/>
        <c:majorTickMark val="none"/>
        <c:minorTickMark val="none"/>
        <c:tickLblPos val="none"/>
        <c:crossAx val="47849472"/>
        <c:crosses val="autoZero"/>
        <c:auto val="1"/>
        <c:lblOffset val="100"/>
        <c:baseTimeUnit val="years"/>
      </c:dateAx>
      <c:valAx>
        <c:axId val="4784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42.14</c:v>
                </c:pt>
                <c:pt idx="1">
                  <c:v>50.13</c:v>
                </c:pt>
                <c:pt idx="2">
                  <c:v>51.83</c:v>
                </c:pt>
                <c:pt idx="3">
                  <c:v>53.31</c:v>
                </c:pt>
                <c:pt idx="4">
                  <c:v>54.48</c:v>
                </c:pt>
              </c:numCache>
            </c:numRef>
          </c:val>
          <c:extLst xmlns:c16r2="http://schemas.microsoft.com/office/drawing/2015/06/chart">
            <c:ext xmlns:c16="http://schemas.microsoft.com/office/drawing/2014/chart" uri="{C3380CC4-5D6E-409C-BE32-E72D297353CC}">
              <c16:uniqueId val="{00000000-3F6F-4ED0-B646-54828A4D2762}"/>
            </c:ext>
          </c:extLst>
        </c:ser>
        <c:dLbls>
          <c:showLegendKey val="0"/>
          <c:showVal val="0"/>
          <c:showCatName val="0"/>
          <c:showSerName val="0"/>
          <c:showPercent val="0"/>
          <c:showBubbleSize val="0"/>
        </c:dLbls>
        <c:gapWidth val="150"/>
        <c:axId val="47868160"/>
        <c:axId val="47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3F6F-4ED0-B646-54828A4D2762}"/>
            </c:ext>
          </c:extLst>
        </c:ser>
        <c:dLbls>
          <c:showLegendKey val="0"/>
          <c:showVal val="0"/>
          <c:showCatName val="0"/>
          <c:showSerName val="0"/>
          <c:showPercent val="0"/>
          <c:showBubbleSize val="0"/>
        </c:dLbls>
        <c:marker val="1"/>
        <c:smooth val="0"/>
        <c:axId val="47868160"/>
        <c:axId val="47899008"/>
      </c:lineChart>
      <c:dateAx>
        <c:axId val="47868160"/>
        <c:scaling>
          <c:orientation val="minMax"/>
        </c:scaling>
        <c:delete val="1"/>
        <c:axPos val="b"/>
        <c:numFmt formatCode="ge" sourceLinked="1"/>
        <c:majorTickMark val="none"/>
        <c:minorTickMark val="none"/>
        <c:tickLblPos val="none"/>
        <c:crossAx val="47899008"/>
        <c:crosses val="autoZero"/>
        <c:auto val="1"/>
        <c:lblOffset val="100"/>
        <c:baseTimeUnit val="years"/>
      </c:dateAx>
      <c:valAx>
        <c:axId val="478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55-4CB0-8349-67501F701691}"/>
            </c:ext>
          </c:extLst>
        </c:ser>
        <c:dLbls>
          <c:showLegendKey val="0"/>
          <c:showVal val="0"/>
          <c:showCatName val="0"/>
          <c:showSerName val="0"/>
          <c:showPercent val="0"/>
          <c:showBubbleSize val="0"/>
        </c:dLbls>
        <c:gapWidth val="150"/>
        <c:axId val="47921792"/>
        <c:axId val="479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355-4CB0-8349-67501F701691}"/>
            </c:ext>
          </c:extLst>
        </c:ser>
        <c:dLbls>
          <c:showLegendKey val="0"/>
          <c:showVal val="0"/>
          <c:showCatName val="0"/>
          <c:showSerName val="0"/>
          <c:showPercent val="0"/>
          <c:showBubbleSize val="0"/>
        </c:dLbls>
        <c:marker val="1"/>
        <c:smooth val="0"/>
        <c:axId val="47921792"/>
        <c:axId val="47928064"/>
      </c:lineChart>
      <c:dateAx>
        <c:axId val="47921792"/>
        <c:scaling>
          <c:orientation val="minMax"/>
        </c:scaling>
        <c:delete val="1"/>
        <c:axPos val="b"/>
        <c:numFmt formatCode="ge" sourceLinked="1"/>
        <c:majorTickMark val="none"/>
        <c:minorTickMark val="none"/>
        <c:tickLblPos val="none"/>
        <c:crossAx val="47928064"/>
        <c:crosses val="autoZero"/>
        <c:auto val="1"/>
        <c:lblOffset val="100"/>
        <c:baseTimeUnit val="years"/>
      </c:dateAx>
      <c:valAx>
        <c:axId val="47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B2-48D8-A157-C5E199BC8515}"/>
            </c:ext>
          </c:extLst>
        </c:ser>
        <c:dLbls>
          <c:showLegendKey val="0"/>
          <c:showVal val="0"/>
          <c:showCatName val="0"/>
          <c:showSerName val="0"/>
          <c:showPercent val="0"/>
          <c:showBubbleSize val="0"/>
        </c:dLbls>
        <c:gapWidth val="150"/>
        <c:axId val="47971712"/>
        <c:axId val="480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29B2-48D8-A157-C5E199BC8515}"/>
            </c:ext>
          </c:extLst>
        </c:ser>
        <c:dLbls>
          <c:showLegendKey val="0"/>
          <c:showVal val="0"/>
          <c:showCatName val="0"/>
          <c:showSerName val="0"/>
          <c:showPercent val="0"/>
          <c:showBubbleSize val="0"/>
        </c:dLbls>
        <c:marker val="1"/>
        <c:smooth val="0"/>
        <c:axId val="47971712"/>
        <c:axId val="48039424"/>
      </c:lineChart>
      <c:dateAx>
        <c:axId val="47971712"/>
        <c:scaling>
          <c:orientation val="minMax"/>
        </c:scaling>
        <c:delete val="1"/>
        <c:axPos val="b"/>
        <c:numFmt formatCode="ge" sourceLinked="1"/>
        <c:majorTickMark val="none"/>
        <c:minorTickMark val="none"/>
        <c:tickLblPos val="none"/>
        <c:crossAx val="48039424"/>
        <c:crosses val="autoZero"/>
        <c:auto val="1"/>
        <c:lblOffset val="100"/>
        <c:baseTimeUnit val="years"/>
      </c:dateAx>
      <c:valAx>
        <c:axId val="480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2120.73</c:v>
                </c:pt>
                <c:pt idx="1">
                  <c:v>66.64</c:v>
                </c:pt>
                <c:pt idx="2">
                  <c:v>78.83</c:v>
                </c:pt>
                <c:pt idx="3">
                  <c:v>79.25</c:v>
                </c:pt>
                <c:pt idx="4">
                  <c:v>69.84</c:v>
                </c:pt>
              </c:numCache>
            </c:numRef>
          </c:val>
          <c:extLst xmlns:c16r2="http://schemas.microsoft.com/office/drawing/2015/06/chart">
            <c:ext xmlns:c16="http://schemas.microsoft.com/office/drawing/2014/chart" uri="{C3380CC4-5D6E-409C-BE32-E72D297353CC}">
              <c16:uniqueId val="{00000000-0644-493B-A173-48BCB2043EB0}"/>
            </c:ext>
          </c:extLst>
        </c:ser>
        <c:dLbls>
          <c:showLegendKey val="0"/>
          <c:showVal val="0"/>
          <c:showCatName val="0"/>
          <c:showSerName val="0"/>
          <c:showPercent val="0"/>
          <c:showBubbleSize val="0"/>
        </c:dLbls>
        <c:gapWidth val="150"/>
        <c:axId val="48078848"/>
        <c:axId val="480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0644-493B-A173-48BCB2043EB0}"/>
            </c:ext>
          </c:extLst>
        </c:ser>
        <c:dLbls>
          <c:showLegendKey val="0"/>
          <c:showVal val="0"/>
          <c:showCatName val="0"/>
          <c:showSerName val="0"/>
          <c:showPercent val="0"/>
          <c:showBubbleSize val="0"/>
        </c:dLbls>
        <c:marker val="1"/>
        <c:smooth val="0"/>
        <c:axId val="48078848"/>
        <c:axId val="48080768"/>
      </c:lineChart>
      <c:dateAx>
        <c:axId val="48078848"/>
        <c:scaling>
          <c:orientation val="minMax"/>
        </c:scaling>
        <c:delete val="1"/>
        <c:axPos val="b"/>
        <c:numFmt formatCode="ge" sourceLinked="1"/>
        <c:majorTickMark val="none"/>
        <c:minorTickMark val="none"/>
        <c:tickLblPos val="none"/>
        <c:crossAx val="48080768"/>
        <c:crosses val="autoZero"/>
        <c:auto val="1"/>
        <c:lblOffset val="100"/>
        <c:baseTimeUnit val="years"/>
      </c:dateAx>
      <c:valAx>
        <c:axId val="4808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747.04</c:v>
                </c:pt>
                <c:pt idx="1">
                  <c:v>729.27</c:v>
                </c:pt>
                <c:pt idx="2">
                  <c:v>678.37</c:v>
                </c:pt>
                <c:pt idx="3">
                  <c:v>628.62</c:v>
                </c:pt>
                <c:pt idx="4">
                  <c:v>612.42999999999995</c:v>
                </c:pt>
              </c:numCache>
            </c:numRef>
          </c:val>
          <c:extLst xmlns:c16r2="http://schemas.microsoft.com/office/drawing/2015/06/chart">
            <c:ext xmlns:c16="http://schemas.microsoft.com/office/drawing/2014/chart" uri="{C3380CC4-5D6E-409C-BE32-E72D297353CC}">
              <c16:uniqueId val="{00000000-C930-47DE-BECA-836D171B23A3}"/>
            </c:ext>
          </c:extLst>
        </c:ser>
        <c:dLbls>
          <c:showLegendKey val="0"/>
          <c:showVal val="0"/>
          <c:showCatName val="0"/>
          <c:showSerName val="0"/>
          <c:showPercent val="0"/>
          <c:showBubbleSize val="0"/>
        </c:dLbls>
        <c:gapWidth val="150"/>
        <c:axId val="48198016"/>
        <c:axId val="481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C930-47DE-BECA-836D171B23A3}"/>
            </c:ext>
          </c:extLst>
        </c:ser>
        <c:dLbls>
          <c:showLegendKey val="0"/>
          <c:showVal val="0"/>
          <c:showCatName val="0"/>
          <c:showSerName val="0"/>
          <c:showPercent val="0"/>
          <c:showBubbleSize val="0"/>
        </c:dLbls>
        <c:marker val="1"/>
        <c:smooth val="0"/>
        <c:axId val="48198016"/>
        <c:axId val="48199936"/>
      </c:lineChart>
      <c:dateAx>
        <c:axId val="48198016"/>
        <c:scaling>
          <c:orientation val="minMax"/>
        </c:scaling>
        <c:delete val="1"/>
        <c:axPos val="b"/>
        <c:numFmt formatCode="ge" sourceLinked="1"/>
        <c:majorTickMark val="none"/>
        <c:minorTickMark val="none"/>
        <c:tickLblPos val="none"/>
        <c:crossAx val="48199936"/>
        <c:crosses val="autoZero"/>
        <c:auto val="1"/>
        <c:lblOffset val="100"/>
        <c:baseTimeUnit val="years"/>
      </c:dateAx>
      <c:valAx>
        <c:axId val="481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118.32</c:v>
                </c:pt>
                <c:pt idx="1">
                  <c:v>119.14</c:v>
                </c:pt>
                <c:pt idx="2">
                  <c:v>125.24</c:v>
                </c:pt>
                <c:pt idx="3">
                  <c:v>129.44</c:v>
                </c:pt>
                <c:pt idx="4">
                  <c:v>123.77</c:v>
                </c:pt>
              </c:numCache>
            </c:numRef>
          </c:val>
          <c:extLst xmlns:c16r2="http://schemas.microsoft.com/office/drawing/2015/06/chart">
            <c:ext xmlns:c16="http://schemas.microsoft.com/office/drawing/2014/chart" uri="{C3380CC4-5D6E-409C-BE32-E72D297353CC}">
              <c16:uniqueId val="{00000000-1245-494D-9324-E043FDE64242}"/>
            </c:ext>
          </c:extLst>
        </c:ser>
        <c:dLbls>
          <c:showLegendKey val="0"/>
          <c:showVal val="0"/>
          <c:showCatName val="0"/>
          <c:showSerName val="0"/>
          <c:showPercent val="0"/>
          <c:showBubbleSize val="0"/>
        </c:dLbls>
        <c:gapWidth val="150"/>
        <c:axId val="48227072"/>
        <c:axId val="482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1245-494D-9324-E043FDE64242}"/>
            </c:ext>
          </c:extLst>
        </c:ser>
        <c:dLbls>
          <c:showLegendKey val="0"/>
          <c:showVal val="0"/>
          <c:showCatName val="0"/>
          <c:showSerName val="0"/>
          <c:showPercent val="0"/>
          <c:showBubbleSize val="0"/>
        </c:dLbls>
        <c:marker val="1"/>
        <c:smooth val="0"/>
        <c:axId val="48227072"/>
        <c:axId val="48228992"/>
      </c:lineChart>
      <c:dateAx>
        <c:axId val="48227072"/>
        <c:scaling>
          <c:orientation val="minMax"/>
        </c:scaling>
        <c:delete val="1"/>
        <c:axPos val="b"/>
        <c:numFmt formatCode="ge" sourceLinked="1"/>
        <c:majorTickMark val="none"/>
        <c:minorTickMark val="none"/>
        <c:tickLblPos val="none"/>
        <c:crossAx val="48228992"/>
        <c:crosses val="autoZero"/>
        <c:auto val="1"/>
        <c:lblOffset val="100"/>
        <c:baseTimeUnit val="years"/>
      </c:dateAx>
      <c:valAx>
        <c:axId val="482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211.99</c:v>
                </c:pt>
                <c:pt idx="1">
                  <c:v>212.54</c:v>
                </c:pt>
                <c:pt idx="2">
                  <c:v>202.35</c:v>
                </c:pt>
                <c:pt idx="3">
                  <c:v>196</c:v>
                </c:pt>
                <c:pt idx="4">
                  <c:v>204.58</c:v>
                </c:pt>
              </c:numCache>
            </c:numRef>
          </c:val>
          <c:extLst xmlns:c16r2="http://schemas.microsoft.com/office/drawing/2015/06/chart">
            <c:ext xmlns:c16="http://schemas.microsoft.com/office/drawing/2014/chart" uri="{C3380CC4-5D6E-409C-BE32-E72D297353CC}">
              <c16:uniqueId val="{00000000-7372-4E6D-8A2E-88A37FE682A3}"/>
            </c:ext>
          </c:extLst>
        </c:ser>
        <c:dLbls>
          <c:showLegendKey val="0"/>
          <c:showVal val="0"/>
          <c:showCatName val="0"/>
          <c:showSerName val="0"/>
          <c:showPercent val="0"/>
          <c:showBubbleSize val="0"/>
        </c:dLbls>
        <c:gapWidth val="150"/>
        <c:axId val="58950400"/>
        <c:axId val="589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7372-4E6D-8A2E-88A37FE682A3}"/>
            </c:ext>
          </c:extLst>
        </c:ser>
        <c:dLbls>
          <c:showLegendKey val="0"/>
          <c:showVal val="0"/>
          <c:showCatName val="0"/>
          <c:showSerName val="0"/>
          <c:showPercent val="0"/>
          <c:showBubbleSize val="0"/>
        </c:dLbls>
        <c:marker val="1"/>
        <c:smooth val="0"/>
        <c:axId val="58950400"/>
        <c:axId val="58952320"/>
      </c:lineChart>
      <c:dateAx>
        <c:axId val="58950400"/>
        <c:scaling>
          <c:orientation val="minMax"/>
        </c:scaling>
        <c:delete val="1"/>
        <c:axPos val="b"/>
        <c:numFmt formatCode="ge" sourceLinked="1"/>
        <c:majorTickMark val="none"/>
        <c:minorTickMark val="none"/>
        <c:tickLblPos val="none"/>
        <c:crossAx val="58952320"/>
        <c:crosses val="autoZero"/>
        <c:auto val="1"/>
        <c:lblOffset val="100"/>
        <c:baseTimeUnit val="years"/>
      </c:dateAx>
      <c:valAx>
        <c:axId val="58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平内町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11273</v>
      </c>
      <c r="AM8" s="70"/>
      <c r="AN8" s="70"/>
      <c r="AO8" s="70"/>
      <c r="AP8" s="70"/>
      <c r="AQ8" s="70"/>
      <c r="AR8" s="70"/>
      <c r="AS8" s="70"/>
      <c r="AT8" s="66">
        <f>データ!$S$6</f>
        <v>217.08</v>
      </c>
      <c r="AU8" s="67"/>
      <c r="AV8" s="67"/>
      <c r="AW8" s="67"/>
      <c r="AX8" s="67"/>
      <c r="AY8" s="67"/>
      <c r="AZ8" s="67"/>
      <c r="BA8" s="67"/>
      <c r="BB8" s="69">
        <f>データ!$T$6</f>
        <v>51.93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44.3</v>
      </c>
      <c r="J10" s="67"/>
      <c r="K10" s="67"/>
      <c r="L10" s="67"/>
      <c r="M10" s="67"/>
      <c r="N10" s="67"/>
      <c r="O10" s="68"/>
      <c r="P10" s="69">
        <f>データ!$P$6</f>
        <v>95.07</v>
      </c>
      <c r="Q10" s="69"/>
      <c r="R10" s="69"/>
      <c r="S10" s="69"/>
      <c r="T10" s="69"/>
      <c r="U10" s="69"/>
      <c r="V10" s="69"/>
      <c r="W10" s="70">
        <f>データ!$Q$6</f>
        <v>4957</v>
      </c>
      <c r="X10" s="70"/>
      <c r="Y10" s="70"/>
      <c r="Z10" s="70"/>
      <c r="AA10" s="70"/>
      <c r="AB10" s="70"/>
      <c r="AC10" s="70"/>
      <c r="AD10" s="2"/>
      <c r="AE10" s="2"/>
      <c r="AF10" s="2"/>
      <c r="AG10" s="2"/>
      <c r="AH10" s="4"/>
      <c r="AI10" s="4"/>
      <c r="AJ10" s="4"/>
      <c r="AK10" s="4"/>
      <c r="AL10" s="70">
        <f>データ!$U$6</f>
        <v>10672</v>
      </c>
      <c r="AM10" s="70"/>
      <c r="AN10" s="70"/>
      <c r="AO10" s="70"/>
      <c r="AP10" s="70"/>
      <c r="AQ10" s="70"/>
      <c r="AR10" s="70"/>
      <c r="AS10" s="70"/>
      <c r="AT10" s="66">
        <f>データ!$V$6</f>
        <v>43.36</v>
      </c>
      <c r="AU10" s="67"/>
      <c r="AV10" s="67"/>
      <c r="AW10" s="67"/>
      <c r="AX10" s="67"/>
      <c r="AY10" s="67"/>
      <c r="AZ10" s="67"/>
      <c r="BA10" s="67"/>
      <c r="BB10" s="69">
        <f>データ!$W$6</f>
        <v>246.13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DkRUJUF1cnJCxMJHrdLV0JaHSJgPa4jiZZKDK/e1qCm3SlRaOWjVIq2MYzq2+hWHnisSUvATh5PE/yyemx9lg==" saltValue="XtD7yBydhMYlPkyAeO4OO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23019</v>
      </c>
      <c r="D6" s="33">
        <f t="shared" si="3"/>
        <v>46</v>
      </c>
      <c r="E6" s="33">
        <f t="shared" si="3"/>
        <v>1</v>
      </c>
      <c r="F6" s="33">
        <f t="shared" si="3"/>
        <v>0</v>
      </c>
      <c r="G6" s="33">
        <f t="shared" si="3"/>
        <v>1</v>
      </c>
      <c r="H6" s="33" t="str">
        <f t="shared" si="3"/>
        <v>青森県　平内町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44.3</v>
      </c>
      <c r="P6" s="34">
        <f t="shared" si="3"/>
        <v>95.07</v>
      </c>
      <c r="Q6" s="34">
        <f t="shared" si="3"/>
        <v>4957</v>
      </c>
      <c r="R6" s="34">
        <f t="shared" si="3"/>
        <v>11273</v>
      </c>
      <c r="S6" s="34">
        <f t="shared" si="3"/>
        <v>217.08</v>
      </c>
      <c r="T6" s="34">
        <f t="shared" si="3"/>
        <v>51.93</v>
      </c>
      <c r="U6" s="34">
        <f t="shared" si="3"/>
        <v>10672</v>
      </c>
      <c r="V6" s="34">
        <f t="shared" si="3"/>
        <v>43.36</v>
      </c>
      <c r="W6" s="34">
        <f t="shared" si="3"/>
        <v>246.13</v>
      </c>
      <c r="X6" s="35">
        <f>IF(X7="",NA(),X7)</f>
        <v>125.16</v>
      </c>
      <c r="Y6" s="35">
        <f t="shared" ref="Y6:AG6" si="4">IF(Y7="",NA(),Y7)</f>
        <v>123.12</v>
      </c>
      <c r="Z6" s="35">
        <f t="shared" si="4"/>
        <v>128.66999999999999</v>
      </c>
      <c r="AA6" s="35">
        <f t="shared" si="4"/>
        <v>132.91999999999999</v>
      </c>
      <c r="AB6" s="35">
        <f t="shared" si="4"/>
        <v>127.2</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2120.73</v>
      </c>
      <c r="AU6" s="35">
        <f t="shared" ref="AU6:BC6" si="6">IF(AU7="",NA(),AU7)</f>
        <v>66.64</v>
      </c>
      <c r="AV6" s="35">
        <f t="shared" si="6"/>
        <v>78.83</v>
      </c>
      <c r="AW6" s="35">
        <f t="shared" si="6"/>
        <v>79.25</v>
      </c>
      <c r="AX6" s="35">
        <f t="shared" si="6"/>
        <v>69.84</v>
      </c>
      <c r="AY6" s="35">
        <f t="shared" si="6"/>
        <v>1081.23</v>
      </c>
      <c r="AZ6" s="35">
        <f t="shared" si="6"/>
        <v>406.37</v>
      </c>
      <c r="BA6" s="35">
        <f t="shared" si="6"/>
        <v>398.29</v>
      </c>
      <c r="BB6" s="35">
        <f t="shared" si="6"/>
        <v>388.67</v>
      </c>
      <c r="BC6" s="35">
        <f t="shared" si="6"/>
        <v>355.27</v>
      </c>
      <c r="BD6" s="34" t="str">
        <f>IF(BD7="","",IF(BD7="-","【-】","【"&amp;SUBSTITUTE(TEXT(BD7,"#,##0.00"),"-","△")&amp;"】"))</f>
        <v>【264.34】</v>
      </c>
      <c r="BE6" s="35">
        <f>IF(BE7="",NA(),BE7)</f>
        <v>747.04</v>
      </c>
      <c r="BF6" s="35">
        <f t="shared" ref="BF6:BN6" si="7">IF(BF7="",NA(),BF7)</f>
        <v>729.27</v>
      </c>
      <c r="BG6" s="35">
        <f t="shared" si="7"/>
        <v>678.37</v>
      </c>
      <c r="BH6" s="35">
        <f t="shared" si="7"/>
        <v>628.62</v>
      </c>
      <c r="BI6" s="35">
        <f t="shared" si="7"/>
        <v>612.42999999999995</v>
      </c>
      <c r="BJ6" s="35">
        <f t="shared" si="7"/>
        <v>443.13</v>
      </c>
      <c r="BK6" s="35">
        <f t="shared" si="7"/>
        <v>442.54</v>
      </c>
      <c r="BL6" s="35">
        <f t="shared" si="7"/>
        <v>431</v>
      </c>
      <c r="BM6" s="35">
        <f t="shared" si="7"/>
        <v>422.5</v>
      </c>
      <c r="BN6" s="35">
        <f t="shared" si="7"/>
        <v>458.27</v>
      </c>
      <c r="BO6" s="34" t="str">
        <f>IF(BO7="","",IF(BO7="-","【-】","【"&amp;SUBSTITUTE(TEXT(BO7,"#,##0.00"),"-","△")&amp;"】"))</f>
        <v>【274.27】</v>
      </c>
      <c r="BP6" s="35">
        <f>IF(BP7="",NA(),BP7)</f>
        <v>118.32</v>
      </c>
      <c r="BQ6" s="35">
        <f t="shared" ref="BQ6:BY6" si="8">IF(BQ7="",NA(),BQ7)</f>
        <v>119.14</v>
      </c>
      <c r="BR6" s="35">
        <f t="shared" si="8"/>
        <v>125.24</v>
      </c>
      <c r="BS6" s="35">
        <f t="shared" si="8"/>
        <v>129.44</v>
      </c>
      <c r="BT6" s="35">
        <f t="shared" si="8"/>
        <v>123.77</v>
      </c>
      <c r="BU6" s="35">
        <f t="shared" si="8"/>
        <v>95.4</v>
      </c>
      <c r="BV6" s="35">
        <f t="shared" si="8"/>
        <v>98.6</v>
      </c>
      <c r="BW6" s="35">
        <f t="shared" si="8"/>
        <v>100.82</v>
      </c>
      <c r="BX6" s="35">
        <f t="shared" si="8"/>
        <v>101.64</v>
      </c>
      <c r="BY6" s="35">
        <f t="shared" si="8"/>
        <v>96.77</v>
      </c>
      <c r="BZ6" s="34" t="str">
        <f>IF(BZ7="","",IF(BZ7="-","【-】","【"&amp;SUBSTITUTE(TEXT(BZ7,"#,##0.00"),"-","△")&amp;"】"))</f>
        <v>【104.36】</v>
      </c>
      <c r="CA6" s="35">
        <f>IF(CA7="",NA(),CA7)</f>
        <v>211.99</v>
      </c>
      <c r="CB6" s="35">
        <f t="shared" ref="CB6:CJ6" si="9">IF(CB7="",NA(),CB7)</f>
        <v>212.54</v>
      </c>
      <c r="CC6" s="35">
        <f t="shared" si="9"/>
        <v>202.35</v>
      </c>
      <c r="CD6" s="35">
        <f t="shared" si="9"/>
        <v>196</v>
      </c>
      <c r="CE6" s="35">
        <f t="shared" si="9"/>
        <v>204.58</v>
      </c>
      <c r="CF6" s="35">
        <f t="shared" si="9"/>
        <v>186.15</v>
      </c>
      <c r="CG6" s="35">
        <f t="shared" si="9"/>
        <v>181.67</v>
      </c>
      <c r="CH6" s="35">
        <f t="shared" si="9"/>
        <v>179.55</v>
      </c>
      <c r="CI6" s="35">
        <f t="shared" si="9"/>
        <v>179.16</v>
      </c>
      <c r="CJ6" s="35">
        <f t="shared" si="9"/>
        <v>187.18</v>
      </c>
      <c r="CK6" s="34" t="str">
        <f>IF(CK7="","",IF(CK7="-","【-】","【"&amp;SUBSTITUTE(TEXT(CK7,"#,##0.00"),"-","△")&amp;"】"))</f>
        <v>【165.71】</v>
      </c>
      <c r="CL6" s="35">
        <f>IF(CL7="",NA(),CL7)</f>
        <v>73.42</v>
      </c>
      <c r="CM6" s="35">
        <f t="shared" ref="CM6:CU6" si="10">IF(CM7="",NA(),CM7)</f>
        <v>73.73</v>
      </c>
      <c r="CN6" s="35">
        <f t="shared" si="10"/>
        <v>78.73</v>
      </c>
      <c r="CO6" s="35">
        <f t="shared" si="10"/>
        <v>82.09</v>
      </c>
      <c r="CP6" s="35">
        <f t="shared" si="10"/>
        <v>81.430000000000007</v>
      </c>
      <c r="CQ6" s="35">
        <f t="shared" si="10"/>
        <v>54.47</v>
      </c>
      <c r="CR6" s="35">
        <f t="shared" si="10"/>
        <v>53.61</v>
      </c>
      <c r="CS6" s="35">
        <f t="shared" si="10"/>
        <v>53.52</v>
      </c>
      <c r="CT6" s="35">
        <f t="shared" si="10"/>
        <v>54.24</v>
      </c>
      <c r="CU6" s="35">
        <f t="shared" si="10"/>
        <v>55.88</v>
      </c>
      <c r="CV6" s="34" t="str">
        <f>IF(CV7="","",IF(CV7="-","【-】","【"&amp;SUBSTITUTE(TEXT(CV7,"#,##0.00"),"-","△")&amp;"】"))</f>
        <v>【60.41】</v>
      </c>
      <c r="CW6" s="35">
        <f>IF(CW7="",NA(),CW7)</f>
        <v>76.17</v>
      </c>
      <c r="CX6" s="35">
        <f t="shared" ref="CX6:DF6" si="11">IF(CX7="",NA(),CX7)</f>
        <v>74.569999999999993</v>
      </c>
      <c r="CY6" s="35">
        <f t="shared" si="11"/>
        <v>70.05</v>
      </c>
      <c r="CZ6" s="35">
        <f t="shared" si="11"/>
        <v>67.61</v>
      </c>
      <c r="DA6" s="35">
        <f t="shared" si="11"/>
        <v>65.14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42.14</v>
      </c>
      <c r="DI6" s="35">
        <f t="shared" ref="DI6:DQ6" si="12">IF(DI7="",NA(),DI7)</f>
        <v>50.13</v>
      </c>
      <c r="DJ6" s="35">
        <f t="shared" si="12"/>
        <v>51.83</v>
      </c>
      <c r="DK6" s="35">
        <f t="shared" si="12"/>
        <v>53.31</v>
      </c>
      <c r="DL6" s="35">
        <f t="shared" si="12"/>
        <v>54.48</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0.8</v>
      </c>
      <c r="EE6" s="35">
        <f t="shared" ref="EE6:EM6" si="14">IF(EE7="",NA(),EE7)</f>
        <v>1.74</v>
      </c>
      <c r="EF6" s="35">
        <f t="shared" si="14"/>
        <v>0.23</v>
      </c>
      <c r="EG6" s="35">
        <f t="shared" si="14"/>
        <v>0.17</v>
      </c>
      <c r="EH6" s="35">
        <f t="shared" si="14"/>
        <v>1.01</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23019</v>
      </c>
      <c r="D7" s="37">
        <v>46</v>
      </c>
      <c r="E7" s="37">
        <v>1</v>
      </c>
      <c r="F7" s="37">
        <v>0</v>
      </c>
      <c r="G7" s="37">
        <v>1</v>
      </c>
      <c r="H7" s="37" t="s">
        <v>105</v>
      </c>
      <c r="I7" s="37" t="s">
        <v>106</v>
      </c>
      <c r="J7" s="37" t="s">
        <v>107</v>
      </c>
      <c r="K7" s="37" t="s">
        <v>108</v>
      </c>
      <c r="L7" s="37" t="s">
        <v>109</v>
      </c>
      <c r="M7" s="37" t="s">
        <v>110</v>
      </c>
      <c r="N7" s="38" t="s">
        <v>111</v>
      </c>
      <c r="O7" s="38">
        <v>44.3</v>
      </c>
      <c r="P7" s="38">
        <v>95.07</v>
      </c>
      <c r="Q7" s="38">
        <v>4957</v>
      </c>
      <c r="R7" s="38">
        <v>11273</v>
      </c>
      <c r="S7" s="38">
        <v>217.08</v>
      </c>
      <c r="T7" s="38">
        <v>51.93</v>
      </c>
      <c r="U7" s="38">
        <v>10672</v>
      </c>
      <c r="V7" s="38">
        <v>43.36</v>
      </c>
      <c r="W7" s="38">
        <v>246.13</v>
      </c>
      <c r="X7" s="38">
        <v>125.16</v>
      </c>
      <c r="Y7" s="38">
        <v>123.12</v>
      </c>
      <c r="Z7" s="38">
        <v>128.66999999999999</v>
      </c>
      <c r="AA7" s="38">
        <v>132.91999999999999</v>
      </c>
      <c r="AB7" s="38">
        <v>127.2</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2120.73</v>
      </c>
      <c r="AU7" s="38">
        <v>66.64</v>
      </c>
      <c r="AV7" s="38">
        <v>78.83</v>
      </c>
      <c r="AW7" s="38">
        <v>79.25</v>
      </c>
      <c r="AX7" s="38">
        <v>69.84</v>
      </c>
      <c r="AY7" s="38">
        <v>1081.23</v>
      </c>
      <c r="AZ7" s="38">
        <v>406.37</v>
      </c>
      <c r="BA7" s="38">
        <v>398.29</v>
      </c>
      <c r="BB7" s="38">
        <v>388.67</v>
      </c>
      <c r="BC7" s="38">
        <v>355.27</v>
      </c>
      <c r="BD7" s="38">
        <v>264.33999999999997</v>
      </c>
      <c r="BE7" s="38">
        <v>747.04</v>
      </c>
      <c r="BF7" s="38">
        <v>729.27</v>
      </c>
      <c r="BG7" s="38">
        <v>678.37</v>
      </c>
      <c r="BH7" s="38">
        <v>628.62</v>
      </c>
      <c r="BI7" s="38">
        <v>612.42999999999995</v>
      </c>
      <c r="BJ7" s="38">
        <v>443.13</v>
      </c>
      <c r="BK7" s="38">
        <v>442.54</v>
      </c>
      <c r="BL7" s="38">
        <v>431</v>
      </c>
      <c r="BM7" s="38">
        <v>422.5</v>
      </c>
      <c r="BN7" s="38">
        <v>458.27</v>
      </c>
      <c r="BO7" s="38">
        <v>274.27</v>
      </c>
      <c r="BP7" s="38">
        <v>118.32</v>
      </c>
      <c r="BQ7" s="38">
        <v>119.14</v>
      </c>
      <c r="BR7" s="38">
        <v>125.24</v>
      </c>
      <c r="BS7" s="38">
        <v>129.44</v>
      </c>
      <c r="BT7" s="38">
        <v>123.77</v>
      </c>
      <c r="BU7" s="38">
        <v>95.4</v>
      </c>
      <c r="BV7" s="38">
        <v>98.6</v>
      </c>
      <c r="BW7" s="38">
        <v>100.82</v>
      </c>
      <c r="BX7" s="38">
        <v>101.64</v>
      </c>
      <c r="BY7" s="38">
        <v>96.77</v>
      </c>
      <c r="BZ7" s="38">
        <v>104.36</v>
      </c>
      <c r="CA7" s="38">
        <v>211.99</v>
      </c>
      <c r="CB7" s="38">
        <v>212.54</v>
      </c>
      <c r="CC7" s="38">
        <v>202.35</v>
      </c>
      <c r="CD7" s="38">
        <v>196</v>
      </c>
      <c r="CE7" s="38">
        <v>204.58</v>
      </c>
      <c r="CF7" s="38">
        <v>186.15</v>
      </c>
      <c r="CG7" s="38">
        <v>181.67</v>
      </c>
      <c r="CH7" s="38">
        <v>179.55</v>
      </c>
      <c r="CI7" s="38">
        <v>179.16</v>
      </c>
      <c r="CJ7" s="38">
        <v>187.18</v>
      </c>
      <c r="CK7" s="38">
        <v>165.71</v>
      </c>
      <c r="CL7" s="38">
        <v>73.42</v>
      </c>
      <c r="CM7" s="38">
        <v>73.73</v>
      </c>
      <c r="CN7" s="38">
        <v>78.73</v>
      </c>
      <c r="CO7" s="38">
        <v>82.09</v>
      </c>
      <c r="CP7" s="38">
        <v>81.430000000000007</v>
      </c>
      <c r="CQ7" s="38">
        <v>54.47</v>
      </c>
      <c r="CR7" s="38">
        <v>53.61</v>
      </c>
      <c r="CS7" s="38">
        <v>53.52</v>
      </c>
      <c r="CT7" s="38">
        <v>54.24</v>
      </c>
      <c r="CU7" s="38">
        <v>55.88</v>
      </c>
      <c r="CV7" s="38">
        <v>60.41</v>
      </c>
      <c r="CW7" s="38">
        <v>76.17</v>
      </c>
      <c r="CX7" s="38">
        <v>74.569999999999993</v>
      </c>
      <c r="CY7" s="38">
        <v>70.05</v>
      </c>
      <c r="CZ7" s="38">
        <v>67.61</v>
      </c>
      <c r="DA7" s="38">
        <v>65.14</v>
      </c>
      <c r="DB7" s="38">
        <v>81.459999999999994</v>
      </c>
      <c r="DC7" s="38">
        <v>81.31</v>
      </c>
      <c r="DD7" s="38">
        <v>81.459999999999994</v>
      </c>
      <c r="DE7" s="38">
        <v>81.680000000000007</v>
      </c>
      <c r="DF7" s="38">
        <v>80.989999999999995</v>
      </c>
      <c r="DG7" s="38">
        <v>89.93</v>
      </c>
      <c r="DH7" s="38">
        <v>42.14</v>
      </c>
      <c r="DI7" s="38">
        <v>50.13</v>
      </c>
      <c r="DJ7" s="38">
        <v>51.83</v>
      </c>
      <c r="DK7" s="38">
        <v>53.31</v>
      </c>
      <c r="DL7" s="38">
        <v>54.48</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0.8</v>
      </c>
      <c r="EE7" s="38">
        <v>1.74</v>
      </c>
      <c r="EF7" s="38">
        <v>0.23</v>
      </c>
      <c r="EG7" s="38">
        <v>0.17</v>
      </c>
      <c r="EH7" s="38">
        <v>1.01</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kt196</cp:lastModifiedBy>
  <cp:lastPrinted>2019-01-25T01:04:28Z</cp:lastPrinted>
  <dcterms:created xsi:type="dcterms:W3CDTF">2018-12-03T08:25:38Z</dcterms:created>
  <dcterms:modified xsi:type="dcterms:W3CDTF">2019-02-04T23:33:26Z</dcterms:modified>
  <cp:category/>
</cp:coreProperties>
</file>