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_saitou\Desktop\【経営比較分析表】2017_028665_46_010\"/>
    </mc:Choice>
  </mc:AlternateContent>
  <workbookProtection workbookAlgorithmName="SHA-512" workbookHashValue="4JWgx41iOGgflszkH78efsZU6BwFBeVB6UlBcIYkXG82xA0G7sZ3ImtCbs20cIPYYCZx3xvObvxIm7DqNKw2EQ==" workbookSaltValue="UhDj8VV6iVzeWUOt9zOeAw==" workbookSpinCount="100000" lockStructure="1"/>
  <bookViews>
    <workbookView xWindow="0" yWindow="0" windowWidth="28800" windowHeight="1224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<sst xmlns="http://schemas.openxmlformats.org/spreadsheetml/2006/main" count="235" uniqueCount="120">
  <si>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</si>
  <si>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</si>
  <si>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</si>
  <si>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</si>
  <si>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</si>
  <si>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</si>
  <si>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</si>
  <si>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</si>
  <si>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</si>
  <si>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</si>
  <si>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</si>
  <si>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</si>
  <si>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</si>
  <si>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</si>
  <si>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</si>
  <si>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</si>
  <si>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</si>
  <si>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</si>
  <si>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</si>
  <si>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</si>
  <si>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</si>
  <si>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</si>
  <si>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</si>
  <si>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</si>
  <si>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</si>
  <si>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</si>
  <si>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</si>
  <si>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</si>
  <si>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</si>
  <si>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</si>
  <si>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</si>
  <si>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</si>
  <si>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</si>
  <si>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</si>
  <si>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</si>
  <si>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</si>
  <si>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</si>
  <si>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</si>
  <si>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</si>
  <si>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</si>
  <si>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</si>
  <si>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</si>
  <si>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</si>
  <si>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</si>
  <si>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</si>
  <si>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</si>
  <si>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</si>
  <si>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</si>
  <si>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</si>
  <si>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</si>
  <si>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</si>
  <si>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</si>
  <si>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</si>
  <si>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</si>
  <si>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</si>
  <si>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</si>
  <si>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</si>
  <si>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</si>
  <si>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</si>
  <si>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</si>
  <si>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</si>
  <si>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</si>
  <si>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</si>
  <si>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</si>
  <si>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</si>
  <si>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</si>
  <si>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</si>
  <si>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</si>
  <si>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</si>
  <si>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</si>
  <si>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</si>
  <si>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</si>
  <si>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</si>
  <si>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</si>
  <si>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</si>
  <si>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</si>
  <si>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</si>
  <si>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</si>
  <si>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</si>
  <si>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</si>
  <si>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</si>
  <si>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</si>
  <si>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</si>
  <si>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</si>
  <si>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</si>
  <si>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</si>
  <si>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</si>
  <si>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</si>
  <si>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</si>
  <si>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</si>
  <si>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</si>
  <si>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</si>
  <si>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</si>
  <si>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</si>
  <si>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</si>
  <si>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</si>
  <si>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</si>
  <si>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</si>
  <si>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</si>
  <si>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</si>
  <si>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</si>
  <si>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</si>
  <si>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</si>
  <si>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</si>
  <si>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</si>
  <si>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津軽広域水道企業団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</si>
  <si>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</si>
  <si>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</si>
  <si>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</si>
  <si>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</si>
  <si>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</si>
  <si>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</si>
  <si>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</si>
  <si>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</si>
  <si>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</si>
  <si>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</si>
  <si>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</si>
  <si>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管路（導水管、送水管）については、耐用年数を超過していないので更新は行っていないが、更新する際は優先度を考慮し、計画的に行う必要がある。</t>
    <rPh sb="0" eb="2">
      <t>カンロ</t>
    </rPh>
    <rPh sb="3" eb="5">
      <t>ドウスイ</t>
    </rPh>
    <rPh sb="5" eb="6">
      <t>カン</t>
    </rPh>
    <rPh sb="7" eb="10">
      <t>ソウスイカン</t>
    </rPh>
    <rPh sb="17" eb="19">
      <t>タイヨウ</t>
    </rPh>
    <rPh sb="19" eb="21">
      <t>ネンスウ</t>
    </rPh>
    <rPh sb="22" eb="24">
      <t>チョウカ</t>
    </rPh>
    <rPh sb="31" eb="33">
      <t>コウシン</t>
    </rPh>
    <rPh sb="34" eb="35">
      <t>オコ</t>
    </rPh>
    <rPh sb="42" eb="44">
      <t>コウシン</t>
    </rPh>
    <rPh sb="46" eb="47">
      <t>サイ</t>
    </rPh>
    <rPh sb="48" eb="50">
      <t>ユウセン</t>
    </rPh>
    <rPh sb="50" eb="51">
      <t>ド</t>
    </rPh>
    <rPh sb="52" eb="54">
      <t>コウリョ</t>
    </rPh>
    <rPh sb="56" eb="59">
      <t>ケイカクテキ</t>
    </rPh>
    <rPh sb="60" eb="61">
      <t>オコナ</t>
    </rPh>
    <rPh sb="62" eb="64">
      <t>ヒツヨウ</t>
    </rPh>
    <phoneticPr fontId="4"/>
  </si>
  <si>
    <t>①経常収支比率、③流動比率および⑤料金回収率等は、平均値を上回っている。また、④企業債残高対給水収益比率および⑥給水原価は、平均値を下回っている。なお、構成市町村の人口及び使用水量が減少してきているため、今後も計画的な投資と経費削減に努める。</t>
    <rPh sb="1" eb="3">
      <t>ケイジョウ</t>
    </rPh>
    <rPh sb="3" eb="5">
      <t>シュウシ</t>
    </rPh>
    <rPh sb="5" eb="7">
      <t>ヒリツ</t>
    </rPh>
    <rPh sb="9" eb="11">
      <t>リュウドウ</t>
    </rPh>
    <rPh sb="11" eb="13">
      <t>ヒリツ</t>
    </rPh>
    <rPh sb="17" eb="19">
      <t>リョウキン</t>
    </rPh>
    <rPh sb="19" eb="21">
      <t>カイシュウ</t>
    </rPh>
    <rPh sb="21" eb="22">
      <t>リツ</t>
    </rPh>
    <rPh sb="22" eb="23">
      <t>トウ</t>
    </rPh>
    <rPh sb="25" eb="28">
      <t>ヘイキンチ</t>
    </rPh>
    <rPh sb="29" eb="31">
      <t>ウワマワ</t>
    </rPh>
    <rPh sb="40" eb="42">
      <t>キギョウ</t>
    </rPh>
    <rPh sb="42" eb="43">
      <t>サイ</t>
    </rPh>
    <rPh sb="43" eb="45">
      <t>ザンダカ</t>
    </rPh>
    <rPh sb="45" eb="46">
      <t>タイ</t>
    </rPh>
    <rPh sb="46" eb="48">
      <t>キュウスイ</t>
    </rPh>
    <rPh sb="48" eb="50">
      <t>シュウエキ</t>
    </rPh>
    <rPh sb="50" eb="52">
      <t>ヒリツ</t>
    </rPh>
    <rPh sb="56" eb="58">
      <t>キュウスイ</t>
    </rPh>
    <rPh sb="58" eb="60">
      <t>ゲンカ</t>
    </rPh>
    <rPh sb="62" eb="65">
      <t>ヘイキンチ</t>
    </rPh>
    <rPh sb="66" eb="68">
      <t>シタマワ</t>
    </rPh>
    <rPh sb="102" eb="104">
      <t>コンゴ</t>
    </rPh>
    <rPh sb="105" eb="108">
      <t>ケイカクテキ</t>
    </rPh>
    <rPh sb="109" eb="111">
      <t>トウシ</t>
    </rPh>
    <rPh sb="112" eb="114">
      <t>ケイヒ</t>
    </rPh>
    <rPh sb="114" eb="116">
      <t>サクゲン</t>
    </rPh>
    <rPh sb="117" eb="118">
      <t>ツト</t>
    </rPh>
    <phoneticPr fontId="4"/>
  </si>
  <si>
    <t>現在経営的には安定しているが、施設（管路）の老朽化が進行しているため、将来の更新に備えて、長期の事業計画及び財政見通しを策定し、事業の安定性、継続性を確保しなければならない。</t>
    <rPh sb="0" eb="2">
      <t>ゲンザイ</t>
    </rPh>
    <rPh sb="2" eb="4">
      <t>ケイエイ</t>
    </rPh>
    <rPh sb="4" eb="5">
      <t>テキ</t>
    </rPh>
    <rPh sb="7" eb="9">
      <t>アンテイ</t>
    </rPh>
    <rPh sb="15" eb="17">
      <t>シセツ</t>
    </rPh>
    <rPh sb="18" eb="20">
      <t>カンロ</t>
    </rPh>
    <rPh sb="22" eb="25">
      <t>ロウキュウカ</t>
    </rPh>
    <rPh sb="26" eb="28">
      <t>シンコウ</t>
    </rPh>
    <rPh sb="35" eb="37">
      <t>ショウライ</t>
    </rPh>
    <rPh sb="38" eb="40">
      <t>コウシン</t>
    </rPh>
    <rPh sb="41" eb="42">
      <t>ソナ</t>
    </rPh>
    <rPh sb="45" eb="47">
      <t>チョウキ</t>
    </rPh>
    <rPh sb="48" eb="50">
      <t>ジギョウ</t>
    </rPh>
    <rPh sb="50" eb="52">
      <t>ケイカク</t>
    </rPh>
    <rPh sb="52" eb="53">
      <t>オヨ</t>
    </rPh>
    <rPh sb="54" eb="56">
      <t>ザイセイ</t>
    </rPh>
    <rPh sb="56" eb="58">
      <t>ミトオ</t>
    </rPh>
    <rPh sb="60" eb="62">
      <t>サクテイ</t>
    </rPh>
    <rPh sb="64" eb="66">
      <t>ジギョウ</t>
    </rPh>
    <rPh sb="67" eb="70">
      <t>アンテイセイ</t>
    </rPh>
    <rPh sb="71" eb="74">
      <t>ケイゾクセイ</t>
    </rPh>
    <rPh sb="75" eb="77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</si>
</sst>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4-4302-89B4-653489B3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4-4302-89B4-653489B3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65.09</c:v>
                </c:pt>
                <c:pt idx="1">
                  <c:v>59.9</c:v>
                </c:pt>
                <c:pt idx="2">
                  <c:v>59.3</c:v>
                </c:pt>
                <c:pt idx="3">
                  <c:v>59.4</c:v>
                </c:pt>
                <c:pt idx="4">
                  <c:v>64.09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1-4E08-9DA6-B68F5FA6A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1-4E08-9DA6-B68F5FA6A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0-4D74-836B-2267E111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0-4D74-836B-2267E111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132.82</c:v>
                </c:pt>
                <c:pt idx="1">
                  <c:v>126.99</c:v>
                </c:pt>
                <c:pt idx="2">
                  <c:v>131.66999999999999</c:v>
                </c:pt>
                <c:pt idx="3">
                  <c:v>139.06</c:v>
                </c:pt>
                <c:pt idx="4">
                  <c:v>141.12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2-4D21-B85A-7FC40CC0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2-4D21-B85A-7FC40CC0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43.99</c:v>
                </c:pt>
                <c:pt idx="1">
                  <c:v>59.61</c:v>
                </c:pt>
                <c:pt idx="2">
                  <c:v>61.56</c:v>
                </c:pt>
                <c:pt idx="3">
                  <c:v>60.89</c:v>
                </c:pt>
                <c:pt idx="4">
                  <c:v>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5-493A-AA97-132E689D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5-493A-AA97-132E689D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A-45C9-B426-C7E080CE1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A-45C9-B426-C7E080CE1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C79-A5F3-08673F4FE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25-4C79-A5F3-08673F4FE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582.59</c:v>
                </c:pt>
                <c:pt idx="1">
                  <c:v>145.12</c:v>
                </c:pt>
                <c:pt idx="2">
                  <c:v>245.58</c:v>
                </c:pt>
                <c:pt idx="3">
                  <c:v>308.81</c:v>
                </c:pt>
                <c:pt idx="4">
                  <c:v>556.32000000000005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D-4E2D-8425-994EF8A45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D-4E2D-8425-994EF8A45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197.37</c:v>
                </c:pt>
                <c:pt idx="1">
                  <c:v>228.81</c:v>
                </c:pt>
                <c:pt idx="2">
                  <c:v>206.12</c:v>
                </c:pt>
                <c:pt idx="3">
                  <c:v>204.09</c:v>
                </c:pt>
                <c:pt idx="4">
                  <c:v>191.77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E-4157-AEE0-96012010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E-4157-AEE0-96012010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130.65</c:v>
                </c:pt>
                <c:pt idx="1">
                  <c:v>129.27000000000001</c:v>
                </c:pt>
                <c:pt idx="2">
                  <c:v>134.53</c:v>
                </c:pt>
                <c:pt idx="3">
                  <c:v>143.74</c:v>
                </c:pt>
                <c:pt idx="4">
                  <c:v>144.82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E-4F5D-89D3-EACEB322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E-4F5D-89D3-EACEB322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69.010000000000005</c:v>
                </c:pt>
                <c:pt idx="1">
                  <c:v>74.47</c:v>
                </c:pt>
                <c:pt idx="2">
                  <c:v>72.13</c:v>
                </c:pt>
                <c:pt idx="3">
                  <c:v>67.42</c:v>
                </c:pt>
                <c:pt idx="4">
                  <c:v>63.03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5-4E38-9F16-50A46AAD8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5-4E38-9F16-50A46AAD8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B29" zoomScale="80" zoomScaleNormal="8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青森県　津軽広域水道企業団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自治体職員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79.73</v>
      </c>
      <c r="J10" s="67"/>
      <c r="K10" s="67"/>
      <c r="L10" s="67"/>
      <c r="M10" s="67"/>
      <c r="N10" s="67"/>
      <c r="O10" s="68"/>
      <c r="P10" s="69">
        <f>データ!$P$6</f>
        <v>95.48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342846</v>
      </c>
      <c r="AM10" s="70"/>
      <c r="AN10" s="70"/>
      <c r="AO10" s="70"/>
      <c r="AP10" s="70"/>
      <c r="AQ10" s="70"/>
      <c r="AR10" s="70"/>
      <c r="AS10" s="70"/>
      <c r="AT10" s="66">
        <f>データ!$V$6</f>
        <v>799.4</v>
      </c>
      <c r="AU10" s="67"/>
      <c r="AV10" s="67"/>
      <c r="AW10" s="67"/>
      <c r="AX10" s="67"/>
      <c r="AY10" s="67"/>
      <c r="AZ10" s="67"/>
      <c r="BA10" s="67"/>
      <c r="BB10" s="69">
        <f>データ!$W$6</f>
        <v>428.88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118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MULY5yKPHq0srQj7A6elFN2I1OVLR4BYbVIPpmnH7j7mKlXlIx+EB+hSwVkSNKtyMu5Svux3ELajOfRnLnwDdg==" saltValue="28cJnnfb2khQ75/SID6WnQ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28665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青森県　津軽広域水道企業団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自治体職員</v>
      </c>
      <c r="N6" s="34" t="str">
        <f t="shared" si="3"/>
        <v>-</v>
      </c>
      <c r="O6" s="34">
        <f t="shared" si="3"/>
        <v>79.73</v>
      </c>
      <c r="P6" s="34">
        <f t="shared" si="3"/>
        <v>95.48</v>
      </c>
      <c r="Q6" s="34">
        <f t="shared" si="3"/>
        <v>0</v>
      </c>
      <c r="R6" s="34" t="str">
        <f t="shared" si="3"/>
        <v>-</v>
      </c>
      <c r="S6" s="34" t="str">
        <f t="shared" si="3"/>
        <v>-</v>
      </c>
      <c r="T6" s="34" t="str">
        <f t="shared" si="3"/>
        <v>-</v>
      </c>
      <c r="U6" s="34">
        <f t="shared" si="3"/>
        <v>342846</v>
      </c>
      <c r="V6" s="34">
        <f t="shared" si="3"/>
        <v>799.4</v>
      </c>
      <c r="W6" s="34">
        <f t="shared" si="3"/>
        <v>428.88</v>
      </c>
      <c r="X6" s="35">
        <f>IF(X7="",NA(),X7)</f>
        <v>132.82</v>
      </c>
      <c r="Y6" s="35">
        <f t="shared" ref="Y6:AG6" si="4">IF(Y7="",NA(),Y7)</f>
        <v>126.99</v>
      </c>
      <c r="Z6" s="35">
        <f t="shared" si="4"/>
        <v>131.66999999999999</v>
      </c>
      <c r="AA6" s="35">
        <f t="shared" si="4"/>
        <v>139.06</v>
      </c>
      <c r="AB6" s="35">
        <f t="shared" si="4"/>
        <v>141.12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582.59</v>
      </c>
      <c r="AU6" s="35">
        <f t="shared" ref="AU6:BC6" si="6">IF(AU7="",NA(),AU7)</f>
        <v>145.12</v>
      </c>
      <c r="AV6" s="35">
        <f t="shared" si="6"/>
        <v>245.58</v>
      </c>
      <c r="AW6" s="35">
        <f t="shared" si="6"/>
        <v>308.81</v>
      </c>
      <c r="AX6" s="35">
        <f t="shared" si="6"/>
        <v>556.32000000000005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197.37</v>
      </c>
      <c r="BF6" s="35">
        <f t="shared" ref="BF6:BN6" si="7">IF(BF7="",NA(),BF7)</f>
        <v>228.81</v>
      </c>
      <c r="BG6" s="35">
        <f t="shared" si="7"/>
        <v>206.12</v>
      </c>
      <c r="BH6" s="35">
        <f t="shared" si="7"/>
        <v>204.09</v>
      </c>
      <c r="BI6" s="35">
        <f t="shared" si="7"/>
        <v>191.77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130.65</v>
      </c>
      <c r="BQ6" s="35">
        <f t="shared" ref="BQ6:BY6" si="8">IF(BQ7="",NA(),BQ7)</f>
        <v>129.27000000000001</v>
      </c>
      <c r="BR6" s="35">
        <f t="shared" si="8"/>
        <v>134.53</v>
      </c>
      <c r="BS6" s="35">
        <f t="shared" si="8"/>
        <v>143.74</v>
      </c>
      <c r="BT6" s="35">
        <f t="shared" si="8"/>
        <v>144.82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69.010000000000005</v>
      </c>
      <c r="CB6" s="35">
        <f t="shared" ref="CB6:CJ6" si="9">IF(CB7="",NA(),CB7)</f>
        <v>74.47</v>
      </c>
      <c r="CC6" s="35">
        <f t="shared" si="9"/>
        <v>72.13</v>
      </c>
      <c r="CD6" s="35">
        <f t="shared" si="9"/>
        <v>67.42</v>
      </c>
      <c r="CE6" s="35">
        <f t="shared" si="9"/>
        <v>63.03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65.09</v>
      </c>
      <c r="CM6" s="35">
        <f t="shared" ref="CM6:CU6" si="10">IF(CM7="",NA(),CM7)</f>
        <v>59.9</v>
      </c>
      <c r="CN6" s="35">
        <f t="shared" si="10"/>
        <v>59.3</v>
      </c>
      <c r="CO6" s="35">
        <f t="shared" si="10"/>
        <v>59.4</v>
      </c>
      <c r="CP6" s="35">
        <f t="shared" si="10"/>
        <v>64.09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100</v>
      </c>
      <c r="CX6" s="35">
        <f t="shared" ref="CX6:DF6" si="11">IF(CX7="",NA(),CX7)</f>
        <v>100</v>
      </c>
      <c r="CY6" s="35">
        <f t="shared" si="11"/>
        <v>100</v>
      </c>
      <c r="CZ6" s="35">
        <f t="shared" si="11"/>
        <v>100</v>
      </c>
      <c r="DA6" s="35">
        <f t="shared" si="11"/>
        <v>100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43.99</v>
      </c>
      <c r="DI6" s="35">
        <f t="shared" ref="DI6:DQ6" si="12">IF(DI7="",NA(),DI7)</f>
        <v>59.61</v>
      </c>
      <c r="DJ6" s="35">
        <f t="shared" si="12"/>
        <v>61.56</v>
      </c>
      <c r="DK6" s="35">
        <f t="shared" si="12"/>
        <v>60.89</v>
      </c>
      <c r="DL6" s="35">
        <f t="shared" si="12"/>
        <v>61.64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28665</v>
      </c>
      <c r="D7" s="37">
        <v>46</v>
      </c>
      <c r="E7" s="37">
        <v>1</v>
      </c>
      <c r="F7" s="37">
        <v>0</v>
      </c>
      <c r="G7" s="37">
        <v>2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79.73</v>
      </c>
      <c r="P7" s="38">
        <v>95.48</v>
      </c>
      <c r="Q7" s="38">
        <v>0</v>
      </c>
      <c r="R7" s="38" t="s">
        <v>111</v>
      </c>
      <c r="S7" s="38" t="s">
        <v>111</v>
      </c>
      <c r="T7" s="38" t="s">
        <v>111</v>
      </c>
      <c r="U7" s="38">
        <v>342846</v>
      </c>
      <c r="V7" s="38">
        <v>799.4</v>
      </c>
      <c r="W7" s="38">
        <v>428.88</v>
      </c>
      <c r="X7" s="38">
        <v>132.82</v>
      </c>
      <c r="Y7" s="38">
        <v>126.99</v>
      </c>
      <c r="Z7" s="38">
        <v>131.66999999999999</v>
      </c>
      <c r="AA7" s="38">
        <v>139.06</v>
      </c>
      <c r="AB7" s="38">
        <v>141.12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582.59</v>
      </c>
      <c r="AU7" s="38">
        <v>145.12</v>
      </c>
      <c r="AV7" s="38">
        <v>245.58</v>
      </c>
      <c r="AW7" s="38">
        <v>308.81</v>
      </c>
      <c r="AX7" s="38">
        <v>556.32000000000005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197.37</v>
      </c>
      <c r="BF7" s="38">
        <v>228.81</v>
      </c>
      <c r="BG7" s="38">
        <v>206.12</v>
      </c>
      <c r="BH7" s="38">
        <v>204.09</v>
      </c>
      <c r="BI7" s="38">
        <v>191.77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130.65</v>
      </c>
      <c r="BQ7" s="38">
        <v>129.27000000000001</v>
      </c>
      <c r="BR7" s="38">
        <v>134.53</v>
      </c>
      <c r="BS7" s="38">
        <v>143.74</v>
      </c>
      <c r="BT7" s="38">
        <v>144.82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69.010000000000005</v>
      </c>
      <c r="CB7" s="38">
        <v>74.47</v>
      </c>
      <c r="CC7" s="38">
        <v>72.13</v>
      </c>
      <c r="CD7" s="38">
        <v>67.42</v>
      </c>
      <c r="CE7" s="38">
        <v>63.03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65.09</v>
      </c>
      <c r="CM7" s="38">
        <v>59.9</v>
      </c>
      <c r="CN7" s="38">
        <v>59.3</v>
      </c>
      <c r="CO7" s="38">
        <v>59.4</v>
      </c>
      <c r="CP7" s="38">
        <v>64.09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100</v>
      </c>
      <c r="CX7" s="38">
        <v>100</v>
      </c>
      <c r="CY7" s="38">
        <v>100</v>
      </c>
      <c r="CZ7" s="38">
        <v>100</v>
      </c>
      <c r="DA7" s="38">
        <v>100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43.99</v>
      </c>
      <c r="DI7" s="38">
        <v>59.61</v>
      </c>
      <c r="DJ7" s="38">
        <v>61.56</v>
      </c>
      <c r="DK7" s="38">
        <v>60.89</v>
      </c>
      <c r="DL7" s="38">
        <v>61.64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齊藤 英樹</cp:lastModifiedBy>
  <cp:lastPrinted>2019-01-24T02:05:42Z</cp:lastPrinted>
  <dcterms:created xsi:type="dcterms:W3CDTF">2018-12-03T08:25:50Z</dcterms:created>
  <dcterms:modified xsi:type="dcterms:W3CDTF">2019-01-24T07:40:31Z</dcterms:modified>
  <cp:category/>
</cp:coreProperties>
</file>