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HT025080\work\300_サブメニュー\301_決算統計\02_決算／予算分析担当\２７年度決算\98_各種照会\20160329_総務省照会（平成26年度財政状況資料集）\23_HPへ再度アップ【最終版】\"/>
    </mc:Choice>
  </mc:AlternateContent>
  <workbookProtection workbookPassword="979D" lockStructure="1"/>
  <bookViews>
    <workbookView xWindow="240" yWindow="60" windowWidth="14940" windowHeight="7875" tabRatio="74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2" i="9" l="1"/>
  <c r="BG31"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W32" i="9"/>
  <c r="U32" i="9"/>
  <c r="CO31" i="9"/>
  <c r="CO32" i="9" s="1"/>
  <c r="CO33" i="9" s="1"/>
  <c r="CO34" i="9" s="1"/>
  <c r="CO35" i="9" s="1"/>
  <c r="CO36" i="9" s="1"/>
  <c r="CO37" i="9" s="1"/>
  <c r="CO38" i="9" s="1"/>
  <c r="CO39" i="9" s="1"/>
  <c r="CO40" i="9" s="1"/>
  <c r="BW31" i="9"/>
  <c r="C31" i="9"/>
  <c r="C32" i="9" s="1"/>
  <c r="C33" i="9" l="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1" i="9" l="1"/>
  <c r="AM31" i="9" s="1"/>
  <c r="AM32" i="9" s="1"/>
  <c r="BE31" i="9" l="1"/>
  <c r="BE32" i="9" s="1"/>
</calcChain>
</file>

<file path=xl/sharedStrings.xml><?xml version="1.0" encoding="utf-8"?>
<sst xmlns="http://schemas.openxmlformats.org/spreadsheetml/2006/main" count="1079" uniqueCount="547">
  <si>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</si>
  <si>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</si>
  <si>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</si>
  <si>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</si>
  <si>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</si>
  <si>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</si>
  <si>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</si>
  <si>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</si>
  <si>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</si>
  <si>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</si>
  <si>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</si>
  <si>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</si>
  <si>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</si>
  <si>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</si>
  <si>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</si>
  <si>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</si>
  <si>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</si>
  <si>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</si>
  <si>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</si>
  <si>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</si>
  <si>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</si>
  <si>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</si>
  <si>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</si>
  <si>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</si>
  <si>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</si>
  <si>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</si>
  <si>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</si>
  <si>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</si>
  <si>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</si>
  <si>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</si>
  <si>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</si>
  <si>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</si>
  <si>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</si>
  <si>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</si>
  <si>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</si>
  <si>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</si>
  <si>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</si>
  <si>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</si>
  <si>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</si>
  <si>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</si>
  <si>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</si>
  <si>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</si>
  <si>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</si>
  <si>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</si>
  <si>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</si>
  <si>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</si>
  <si>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</si>
  <si>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</si>
  <si>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</si>
  <si>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</si>
  <si>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</si>
  <si>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</si>
  <si>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</si>
  <si>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</si>
  <si>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</si>
  <si>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</si>
  <si>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</si>
  <si>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</si>
  <si>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</si>
  <si>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</si>
  <si>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</si>
  <si>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</si>
  <si>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</si>
  <si>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</si>
  <si>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青森県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</si>
  <si>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</si>
  <si>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</si>
  <si>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</si>
  <si>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</si>
  <si>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</si>
  <si>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</si>
  <si>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</si>
  <si>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</si>
  <si>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</si>
  <si>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</si>
  <si>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</si>
  <si>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</si>
  <si>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</si>
  <si>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</si>
  <si>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</si>
  <si>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</si>
  <si>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</si>
  <si>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</si>
  <si>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</si>
  <si>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</si>
  <si>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</si>
  <si>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</si>
  <si>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</si>
  <si>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</si>
  <si>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</si>
  <si>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</si>
  <si>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</si>
  <si>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</si>
  <si>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</si>
  <si>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</si>
  <si>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</si>
  <si>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</si>
  <si>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</si>
  <si>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</si>
  <si>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</si>
  <si>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</si>
  <si>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</si>
  <si>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</si>
  <si>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</si>
  <si>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</si>
  <si>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</si>
  <si>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</si>
  <si>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</si>
  <si>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</si>
  <si>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</si>
  <si>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</si>
  <si>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</si>
  <si>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</si>
  <si>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</si>
  <si>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</si>
  <si>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</si>
  <si>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</si>
  <si>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</si>
  <si>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</si>
  <si>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</si>
  <si>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</si>
  <si>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</si>
  <si>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</si>
  <si>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</si>
  <si>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</si>
  <si>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</si>
  <si>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</si>
  <si>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-1.1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</si>
  <si>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</si>
  <si>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</si>
  <si>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</si>
  <si>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</si>
  <si>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</si>
  <si>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</si>
  <si>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</si>
  <si>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</si>
  <si>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</si>
  <si>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</si>
  <si>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</si>
  <si>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</si>
  <si>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</si>
  <si>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</si>
  <si>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</si>
  <si>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</si>
  <si>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</si>
  <si>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</si>
  <si>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</si>
  <si>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</si>
  <si>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</si>
  <si>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</si>
  <si>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</si>
  <si>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</si>
  <si>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</si>
  <si>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</si>
  <si>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</si>
  <si>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</si>
  <si>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</si>
  <si>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</si>
  <si>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</si>
  <si>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</si>
  <si>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</si>
  <si>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</si>
  <si>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</si>
  <si>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</si>
  <si>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</si>
  <si>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</si>
  <si>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</si>
  <si>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</si>
  <si>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</si>
  <si>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</si>
  <si>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</si>
  <si>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</si>
  <si>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</si>
  <si>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</si>
  <si>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</si>
  <si>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</si>
  <si>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</si>
  <si>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</si>
  <si>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</si>
  <si>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</si>
  <si>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</si>
  <si>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</si>
  <si>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</si>
  <si>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</si>
  <si>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</si>
  <si>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</si>
  <si>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</si>
  <si>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</si>
  <si>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</si>
  <si>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</si>
  <si>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</si>
  <si>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</si>
  <si>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</si>
  <si>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</si>
  <si>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</si>
  <si>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</si>
  <si>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</si>
  <si>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</si>
  <si>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</si>
  <si>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</si>
  <si>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</si>
  <si>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</si>
  <si>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</si>
  <si>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</si>
  <si>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</si>
  <si>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</si>
  <si>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</si>
  <si>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</si>
  <si>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</si>
  <si>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</si>
  <si>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</si>
  <si>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</si>
  <si>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</si>
  <si>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</si>
  <si>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</si>
  <si>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</si>
  <si>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</si>
  <si>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</si>
  <si>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</si>
  <si>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</si>
  <si>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</si>
  <si>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</si>
  <si>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</si>
  <si>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</si>
  <si>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</si>
  <si>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</si>
  <si>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</si>
  <si>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</si>
  <si>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</si>
  <si>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</si>
  <si>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</si>
  <si>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</si>
  <si>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</si>
  <si>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</si>
  <si>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</si>
  <si>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</si>
  <si>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</si>
  <si>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</si>
  <si>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</si>
  <si>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</si>
  <si>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</si>
  <si>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</si>
  <si>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</si>
  <si>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</si>
  <si>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</si>
  <si>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</si>
  <si>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</si>
  <si>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</si>
  <si>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</si>
  <si>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</si>
  <si>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</si>
  <si>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</si>
  <si>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</si>
  <si>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</si>
  <si>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</si>
  <si>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</si>
  <si>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</si>
  <si>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</si>
  <si>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</si>
  <si>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</si>
  <si>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</si>
  <si>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</si>
  <si>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</si>
  <si>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</si>
  <si>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</si>
  <si>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</si>
  <si>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</si>
  <si>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</si>
  <si>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</si>
  <si>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</si>
  <si>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</si>
  <si>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</si>
  <si>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</si>
  <si>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</si>
  <si>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</si>
  <si>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</si>
  <si>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</si>
  <si>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</si>
  <si>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</si>
  <si>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</si>
  <si>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</si>
  <si>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</si>
  <si>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</si>
  <si>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</si>
  <si>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</si>
  <si>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</si>
  <si>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</si>
  <si>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</si>
  <si>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</si>
  <si>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</si>
  <si>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</si>
  <si>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</si>
  <si>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</si>
  <si>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</si>
  <si>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</si>
  <si>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</si>
  <si>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</si>
  <si>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</si>
  <si>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</si>
  <si>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</si>
  <si>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</si>
  <si>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</si>
  <si>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</si>
  <si>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</si>
  <si>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</si>
  <si>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</si>
  <si>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</si>
  <si>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</si>
  <si>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</si>
  <si>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</si>
  <si>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</si>
  <si>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</si>
  <si>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青森県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</si>
  <si>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</si>
  <si>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</si>
  <si>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</si>
  <si>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</si>
  <si>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</si>
  <si>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</si>
  <si>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</si>
  <si>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</si>
  <si>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</si>
  <si>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</si>
  <si>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</si>
  <si>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</si>
  <si>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</si>
  <si>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</si>
  <si>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</si>
  <si>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</si>
  <si>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</si>
  <si>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</si>
  <si>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</si>
  <si>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</si>
  <si>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青森県公債費特別会計</t>
    <phoneticPr fontId="5"/>
  </si>
  <si>
    <t>青森県療育福祉・医療療育センター特別会計</t>
    <phoneticPr fontId="5"/>
  </si>
  <si>
    <t>青森県証紙特別会計</t>
    <phoneticPr fontId="5"/>
  </si>
  <si>
    <t>青森県管理特別会計</t>
    <phoneticPr fontId="5"/>
  </si>
  <si>
    <t>青森県鉄道施設事業特別会計</t>
    <phoneticPr fontId="5"/>
  </si>
  <si>
    <t>青森県母子父子寡婦福祉資金特別会計</t>
    <phoneticPr fontId="5"/>
  </si>
  <si>
    <t>青森県小規模企業者等設備導入資金特別会計</t>
    <phoneticPr fontId="5"/>
  </si>
  <si>
    <t>青森県就農支援資金特別会計</t>
    <phoneticPr fontId="5"/>
  </si>
  <si>
    <t>青森県林業・木材産業改善資金特別会計</t>
    <phoneticPr fontId="5"/>
  </si>
  <si>
    <t>青森県沿岸漁業改善資金特別会計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</si>
  <si>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</si>
  <si>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</si>
  <si>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</si>
  <si>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</si>
  <si>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</si>
  <si>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</si>
  <si>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</si>
  <si>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</si>
  <si>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</si>
  <si>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</si>
  <si>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</si>
  <si>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</si>
  <si>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</si>
  <si>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青森県駐車場事業特別会計</t>
    <phoneticPr fontId="5"/>
  </si>
  <si>
    <t>青森県病院事業会計</t>
    <phoneticPr fontId="5"/>
  </si>
  <si>
    <t>法適用企業</t>
    <phoneticPr fontId="5"/>
  </si>
  <si>
    <t>青森県工業用水道事業会計</t>
    <phoneticPr fontId="5"/>
  </si>
  <si>
    <t>青森県下水道事業特別会計</t>
    <phoneticPr fontId="5"/>
  </si>
  <si>
    <t>法非適用企業</t>
    <phoneticPr fontId="5"/>
  </si>
  <si>
    <t>青森県港湾整備事業特別会計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</si>
  <si>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</si>
  <si>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</si>
  <si>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</si>
  <si>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</si>
  <si>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</si>
  <si>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</si>
  <si>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</si>
  <si>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</si>
  <si>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</si>
  <si>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</si>
  <si>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</si>
  <si>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</si>
  <si>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</si>
  <si>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</si>
  <si>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</si>
  <si>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</si>
  <si>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</si>
  <si>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</si>
  <si>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</si>
  <si>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</si>
  <si>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</si>
  <si>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</si>
  <si>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</si>
  <si>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</si>
  <si>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</si>
  <si>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</si>
  <si>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</si>
  <si>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</si>
  <si>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</si>
  <si>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</si>
  <si>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</si>
  <si>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</si>
  <si>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</si>
  <si>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</si>
  <si>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</si>
  <si>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</si>
  <si>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</si>
  <si>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</si>
  <si>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</si>
  <si>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</si>
  <si>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</si>
  <si>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</si>
  <si>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</si>
  <si>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</si>
  <si>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</si>
  <si>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</si>
  <si>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</si>
  <si>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</si>
  <si>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</si>
  <si>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</si>
  <si>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</si>
  <si>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</si>
  <si>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</si>
  <si>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</si>
  <si>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</si>
  <si>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</si>
  <si>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</si>
  <si>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青森県病院事業会計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</si>
  <si>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</si>
  <si>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</si>
  <si>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青森県下水道事業特別会計</t>
    <phoneticPr fontId="5"/>
  </si>
  <si>
    <t>(Ｆ)</t>
    <phoneticPr fontId="5"/>
  </si>
  <si>
    <t>将来負担比率（(Ｅ)－(Ｆ)）／（(Ｃ)－(Ｄ)）×１００</t>
    <rPh sb="0" eb="2">
      <t>ショウライ</t>
    </rPh>
    <rPh sb="2" eb="4">
      <t>フタン</t>
    </rPh>
    <rPh sb="4" eb="6">
      <t>ヒリツ</t>
    </rPh>
    <phoneticPr fontId="5"/>
  </si>
  <si>
    <t>青森県工業用水道事業会計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</si>
  <si>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</si>
  <si>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</si>
  <si>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</si>
  <si>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</si>
  <si>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</si>
  <si>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</si>
  <si>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</si>
  <si>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</si>
  <si>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</si>
  <si>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</si>
  <si>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</si>
  <si>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</si>
  <si>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</si>
  <si>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</si>
  <si>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</si>
  <si>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</si>
  <si>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</si>
  <si>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</si>
  <si>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</si>
  <si>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</si>
  <si>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</si>
  <si>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</si>
  <si>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</si>
  <si>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</si>
  <si>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</si>
  <si>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</si>
  <si>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</si>
  <si>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</si>
  <si>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</si>
  <si>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</si>
  <si>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</si>
  <si>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</si>
  <si>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</si>
  <si>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</si>
  <si>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</si>
  <si>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</si>
  <si>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</si>
  <si>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</si>
  <si>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</si>
  <si>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</si>
  <si>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</si>
  <si>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</si>
  <si>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</si>
  <si>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</si>
  <si>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</si>
  <si>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</si>
  <si>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</si>
  <si>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</si>
  <si>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</si>
  <si>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</si>
  <si>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</si>
  <si>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</si>
  <si>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</si>
  <si>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</si>
  <si>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</si>
  <si>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</si>
  <si>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</si>
  <si>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</si>
  <si>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</si>
  <si>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</si>
  <si>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</si>
  <si>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</si>
  <si>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</si>
  <si>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</si>
  <si>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</si>
  <si>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</si>
  <si>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</si>
  <si>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</si>
  <si>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</si>
  <si>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</si>
  <si>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</si>
  <si>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</si>
  <si>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</si>
  <si>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</si>
  <si>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</si>
  <si>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</si>
  <si>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</si>
  <si>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0.53</t>
  </si>
  <si>
    <t>▲ 0.15</t>
  </si>
  <si>
    <t>青森県病院事業会計</t>
  </si>
  <si>
    <t>青森県工業用水道事業会計</t>
  </si>
  <si>
    <t>一般会計</t>
  </si>
  <si>
    <t>青森県港湾整備事業特別会計</t>
  </si>
  <si>
    <t>青森県証紙特別会計</t>
  </si>
  <si>
    <t>青森県下水道事業特別会計</t>
  </si>
  <si>
    <t>青森県管理特別会計</t>
  </si>
  <si>
    <t>青森県療育福祉・医療療育センター特別会計</t>
  </si>
  <si>
    <t>その他会計（赤字）</t>
  </si>
  <si>
    <t>その他会計（黒字）</t>
  </si>
  <si>
    <t>青森県新産業都市建設事業団</t>
    <rPh sb="0" eb="3">
      <t>アオモリケン</t>
    </rPh>
    <rPh sb="3" eb="6">
      <t>シンサンギョウ</t>
    </rPh>
    <rPh sb="6" eb="8">
      <t>トシ</t>
    </rPh>
    <rPh sb="8" eb="10">
      <t>ケンセツ</t>
    </rPh>
    <rPh sb="10" eb="13">
      <t>ジギョウダン</t>
    </rPh>
    <phoneticPr fontId="2"/>
  </si>
  <si>
    <t>青い森鉄道株式会社</t>
  </si>
  <si>
    <t>むつ湾フェリー株式会社</t>
  </si>
  <si>
    <t>八戸臨海鉄道株式会社</t>
  </si>
  <si>
    <t>公益財団法人青森県生活衛生営業指導センター</t>
  </si>
  <si>
    <t>○</t>
    <phoneticPr fontId="2"/>
  </si>
  <si>
    <t>公益財団法人２１あおもり産業総合支援センター</t>
  </si>
  <si>
    <t>公益財団法人むつ小川原地域・産業振興財団</t>
  </si>
  <si>
    <t>むつ小川原原燃興産株式会社</t>
  </si>
  <si>
    <t>むつ小川原石油備蓄株式会社</t>
  </si>
  <si>
    <t>公益社団法人青森県青果物価格安定基金協会</t>
  </si>
  <si>
    <t>一般社団法人青森県畜産協会</t>
  </si>
  <si>
    <t>公益財団法人むつ小川原漁業操業安全協会</t>
  </si>
  <si>
    <t>公益社団法人青森県栽培漁業振興協会</t>
  </si>
  <si>
    <t>青森県土地開発公社</t>
  </si>
  <si>
    <t>公益財団法人青森県建設技術センター</t>
  </si>
  <si>
    <t>青森県道路公社</t>
  </si>
  <si>
    <t>青森空港ビル株式会社</t>
  </si>
  <si>
    <t>公益財団法人青森県フェリー埠頭公社</t>
  </si>
  <si>
    <t>株式会社建築住宅センター</t>
  </si>
  <si>
    <t>公益財団法人青森県育英奨学会</t>
  </si>
  <si>
    <t>公益財団法人青森県国際交流協会</t>
  </si>
  <si>
    <t>一般財団法人棟方志功記念館</t>
  </si>
  <si>
    <t>公益財団法人青森県暴力追放県民センター</t>
  </si>
  <si>
    <t>公立大学法人青森県立保健大学</t>
  </si>
  <si>
    <t>公益社団法人青森県観光連盟</t>
  </si>
  <si>
    <t>地方独立行政法人青森県産業技術センター</t>
  </si>
  <si>
    <t>公益社団法人あおもり農林業支援センター</t>
  </si>
  <si>
    <t>公益財団法人青森学術文化振興財団</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</si>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</sst>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99" xfId="32" applyFont="1" applyBorder="1" applyAlignment="1" applyProtection="1">
      <alignment horizontal="center" vertical="center" shrinkToFit="1"/>
      <protection locked="0"/>
    </xf>
    <xf numFmtId="0" fontId="25" fillId="0" borderId="101" xfId="29" applyFont="1" applyBorder="1" applyAlignment="1" applyProtection="1">
      <alignment horizontal="center" vertical="center" shrinkToFit="1"/>
      <protection locked="0"/>
    </xf>
    <xf numFmtId="0" fontId="25" fillId="0" borderId="101" xfId="29" applyFont="1" applyFill="1" applyBorder="1" applyAlignment="1" applyProtection="1">
      <alignment horizontal="center" vertical="center" shrinkToFit="1"/>
      <protection locked="0"/>
    </xf>
    <xf numFmtId="0" fontId="25" fillId="0" borderId="112"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0" xfId="29" applyFont="1" applyBorder="1" applyAlignment="1" applyProtection="1">
      <alignment horizontal="center" vertical="center" shrinkToFit="1"/>
      <protection locked="0"/>
    </xf>
    <xf numFmtId="0" fontId="25" fillId="5" borderId="112"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0"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1"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1"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1"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1"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1"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1"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1"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161"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89" fontId="25" fillId="5" borderId="15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5"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4"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6"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5"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4" xfId="31" applyNumberFormat="1" applyFont="1" applyFill="1" applyBorder="1" applyAlignment="1" applyProtection="1">
      <alignment horizontal="right" vertical="center" shrinkToFit="1"/>
    </xf>
    <xf numFmtId="177" fontId="25" fillId="5" borderId="165"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4" xfId="31" applyNumberFormat="1" applyFont="1" applyFill="1" applyBorder="1" applyAlignment="1" applyProtection="1">
      <alignment horizontal="right" vertical="center" shrinkToFit="1"/>
    </xf>
    <xf numFmtId="189" fontId="25" fillId="5" borderId="123" xfId="31" applyNumberFormat="1" applyFont="1" applyFill="1" applyBorder="1" applyAlignment="1" applyProtection="1">
      <alignment horizontal="right" vertical="center" shrinkToFit="1"/>
    </xf>
    <xf numFmtId="189" fontId="25" fillId="5" borderId="124" xfId="31" applyNumberFormat="1" applyFont="1" applyFill="1" applyBorder="1" applyAlignment="1" applyProtection="1">
      <alignment horizontal="right" vertical="center" shrinkToFit="1"/>
    </xf>
    <xf numFmtId="189" fontId="25" fillId="5" borderId="162"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77" fontId="25" fillId="5" borderId="159"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57"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5"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49"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15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2" xfId="29" applyNumberFormat="1" applyFont="1" applyFill="1" applyBorder="1" applyAlignment="1" applyProtection="1">
      <alignment horizontal="left" vertical="center" shrinkToFit="1"/>
      <protection locked="0"/>
    </xf>
    <xf numFmtId="0" fontId="25" fillId="5" borderId="103" xfId="29" applyNumberFormat="1" applyFont="1" applyFill="1" applyBorder="1" applyAlignment="1" applyProtection="1">
      <alignment horizontal="left" vertical="center" shrinkToFit="1"/>
      <protection locked="0"/>
    </xf>
    <xf numFmtId="0" fontId="25" fillId="5" borderId="109"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43"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2" xfId="29" applyFont="1" applyFill="1" applyBorder="1" applyAlignment="1" applyProtection="1">
      <alignment horizontal="left" vertical="center" shrinkToFit="1"/>
      <protection locked="0"/>
    </xf>
    <xf numFmtId="0" fontId="25" fillId="5" borderId="103" xfId="29" applyFont="1" applyFill="1" applyBorder="1" applyAlignment="1" applyProtection="1">
      <alignment horizontal="left" vertical="center" shrinkToFit="1"/>
      <protection locked="0"/>
    </xf>
    <xf numFmtId="0" fontId="25" fillId="5" borderId="104" xfId="29" applyFont="1" applyFill="1" applyBorder="1" applyAlignment="1" applyProtection="1">
      <alignment horizontal="left" vertical="center" shrinkToFit="1"/>
      <protection locked="0"/>
    </xf>
    <xf numFmtId="177" fontId="25" fillId="5" borderId="102" xfId="29" applyNumberFormat="1" applyFont="1" applyFill="1" applyBorder="1" applyAlignment="1" applyProtection="1">
      <alignment horizontal="right" vertical="center" shrinkToFit="1"/>
      <protection locked="0"/>
    </xf>
    <xf numFmtId="177" fontId="25" fillId="5" borderId="103" xfId="29" applyNumberFormat="1" applyFont="1" applyFill="1" applyBorder="1" applyAlignment="1" applyProtection="1">
      <alignment horizontal="right" vertical="center" shrinkToFit="1"/>
      <protection locked="0"/>
    </xf>
    <xf numFmtId="177" fontId="25" fillId="5" borderId="104" xfId="29" applyNumberFormat="1" applyFont="1" applyFill="1" applyBorder="1" applyAlignment="1" applyProtection="1">
      <alignment horizontal="right" vertical="center" shrinkToFit="1"/>
      <protection locked="0"/>
    </xf>
    <xf numFmtId="177" fontId="25" fillId="7" borderId="124" xfId="29" applyNumberFormat="1" applyFont="1" applyFill="1" applyBorder="1" applyAlignment="1" applyProtection="1">
      <alignment horizontal="right" vertical="center" shrinkToFit="1"/>
      <protection locked="0"/>
    </xf>
    <xf numFmtId="0" fontId="25" fillId="7" borderId="124" xfId="29" applyNumberFormat="1" applyFont="1" applyFill="1" applyBorder="1" applyAlignment="1" applyProtection="1">
      <alignment horizontal="left" vertical="center" shrinkToFit="1"/>
      <protection locked="0"/>
    </xf>
    <xf numFmtId="0" fontId="25" fillId="7" borderId="127" xfId="29" applyNumberFormat="1" applyFont="1" applyFill="1" applyBorder="1" applyAlignment="1" applyProtection="1">
      <alignment horizontal="left" vertical="center" shrinkToFit="1"/>
      <protection locked="0"/>
    </xf>
    <xf numFmtId="177" fontId="25" fillId="7" borderId="138"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0" fontId="25" fillId="5" borderId="113" xfId="29" applyFont="1" applyFill="1" applyBorder="1" applyAlignment="1" applyProtection="1">
      <alignment horizontal="left" vertical="center" shrinkToFit="1"/>
      <protection locked="0"/>
    </xf>
    <xf numFmtId="0" fontId="25" fillId="5" borderId="114" xfId="29" applyFont="1" applyFill="1" applyBorder="1" applyAlignment="1" applyProtection="1">
      <alignment horizontal="left" vertical="center" shrinkToFit="1"/>
      <protection locked="0"/>
    </xf>
    <xf numFmtId="0" fontId="25" fillId="5" borderId="115" xfId="29" applyFont="1" applyFill="1" applyBorder="1" applyAlignment="1" applyProtection="1">
      <alignment horizontal="left" vertical="center" shrinkToFit="1"/>
      <protection locked="0"/>
    </xf>
    <xf numFmtId="177" fontId="25" fillId="5" borderId="116" xfId="29" applyNumberFormat="1" applyFont="1" applyFill="1" applyBorder="1" applyAlignment="1" applyProtection="1">
      <alignment horizontal="right" vertical="center" shrinkToFit="1"/>
      <protection locked="0"/>
    </xf>
    <xf numFmtId="177" fontId="25" fillId="5" borderId="117" xfId="29" applyNumberFormat="1" applyFont="1" applyFill="1" applyBorder="1" applyAlignment="1" applyProtection="1">
      <alignment horizontal="right" vertical="center" shrinkToFit="1"/>
      <protection locked="0"/>
    </xf>
    <xf numFmtId="0" fontId="25" fillId="5" borderId="117" xfId="29" applyNumberFormat="1" applyFont="1" applyFill="1" applyBorder="1" applyAlignment="1" applyProtection="1">
      <alignment horizontal="left" vertical="center" shrinkToFit="1"/>
      <protection locked="0"/>
    </xf>
    <xf numFmtId="0" fontId="25" fillId="5" borderId="122" xfId="29" applyNumberFormat="1" applyFont="1" applyFill="1" applyBorder="1" applyAlignment="1" applyProtection="1">
      <alignment horizontal="left" vertical="center" shrinkToFit="1"/>
      <protection locked="0"/>
    </xf>
    <xf numFmtId="177" fontId="25" fillId="0" borderId="106" xfId="29" applyNumberFormat="1" applyFont="1" applyBorder="1" applyAlignment="1" applyProtection="1">
      <alignment horizontal="right" vertical="center" shrinkToFit="1"/>
      <protection locked="0"/>
    </xf>
    <xf numFmtId="0" fontId="25" fillId="0" borderId="106" xfId="29" applyNumberFormat="1" applyFont="1" applyBorder="1" applyAlignment="1" applyProtection="1">
      <alignment horizontal="left" vertical="center" shrinkToFit="1"/>
      <protection locked="0"/>
    </xf>
    <xf numFmtId="0" fontId="25" fillId="0" borderId="111" xfId="29" applyNumberFormat="1" applyFont="1" applyBorder="1" applyAlignment="1" applyProtection="1">
      <alignment horizontal="left" vertical="center" shrinkToFit="1"/>
      <protection locked="0"/>
    </xf>
    <xf numFmtId="0" fontId="25" fillId="0" borderId="102" xfId="29" applyFont="1" applyBorder="1" applyAlignment="1" applyProtection="1">
      <alignment horizontal="left" vertical="center" shrinkToFit="1"/>
      <protection locked="0"/>
    </xf>
    <xf numFmtId="0" fontId="25" fillId="0" borderId="103" xfId="29"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2" xfId="29" applyNumberFormat="1" applyFont="1" applyBorder="1" applyAlignment="1" applyProtection="1">
      <alignment horizontal="right" vertical="center" shrinkToFit="1"/>
      <protection locked="0"/>
    </xf>
    <xf numFmtId="177" fontId="25" fillId="0" borderId="10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107"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98"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2" xfId="32" applyNumberFormat="1" applyFont="1" applyBorder="1" applyAlignment="1" applyProtection="1">
      <alignment horizontal="right" vertical="center" shrinkToFit="1"/>
      <protection locked="0"/>
    </xf>
    <xf numFmtId="177" fontId="25" fillId="0" borderId="103" xfId="32" applyNumberFormat="1" applyFont="1" applyBorder="1" applyAlignment="1" applyProtection="1">
      <alignment horizontal="right" vertical="center" shrinkToFit="1"/>
      <protection locked="0"/>
    </xf>
    <xf numFmtId="177" fontId="25" fillId="0" borderId="104" xfId="32" applyNumberFormat="1" applyFont="1" applyBorder="1" applyAlignment="1" applyProtection="1">
      <alignment horizontal="right" vertical="center" shrinkToFit="1"/>
      <protection locked="0"/>
    </xf>
    <xf numFmtId="0" fontId="25" fillId="0" borderId="10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2" xfId="32" applyFont="1" applyBorder="1" applyAlignment="1" applyProtection="1">
      <alignment horizontal="left" vertical="center" shrinkToFit="1"/>
      <protection locked="0"/>
    </xf>
    <xf numFmtId="0" fontId="25" fillId="0" borderId="103" xfId="32" applyFont="1" applyBorder="1" applyAlignment="1" applyProtection="1">
      <alignment horizontal="left" vertical="center" shrinkToFit="1"/>
      <protection locked="0"/>
    </xf>
    <xf numFmtId="0" fontId="25" fillId="0" borderId="104"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37" xfId="30" applyNumberFormat="1" applyFont="1" applyFill="1" applyBorder="1" applyAlignment="1" applyProtection="1">
      <alignment horizontal="right" vertical="center" shrinkToFit="1"/>
      <protection locked="0"/>
    </xf>
    <xf numFmtId="177" fontId="25" fillId="5" borderId="106" xfId="30" applyNumberFormat="1" applyFont="1" applyFill="1" applyBorder="1" applyAlignment="1" applyProtection="1">
      <alignment horizontal="right" vertical="center" shrinkToFit="1"/>
      <protection locked="0"/>
    </xf>
    <xf numFmtId="177" fontId="25" fillId="5" borderId="111"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89" fontId="25" fillId="5" borderId="106" xfId="30" applyNumberFormat="1" applyFont="1" applyFill="1" applyBorder="1" applyAlignment="1" applyProtection="1">
      <alignment horizontal="right" vertical="center" shrinkToFit="1"/>
      <protection locked="0"/>
    </xf>
    <xf numFmtId="189" fontId="25" fillId="7" borderId="129"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39" xfId="29" applyNumberFormat="1" applyFont="1" applyFill="1" applyBorder="1" applyAlignment="1" applyProtection="1">
      <alignment horizontal="right" vertical="center" shrinkToFit="1"/>
      <protection locked="0"/>
    </xf>
    <xf numFmtId="177" fontId="25" fillId="7" borderId="126"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28" xfId="29" applyNumberFormat="1" applyFont="1" applyFill="1" applyBorder="1" applyAlignment="1" applyProtection="1">
      <alignment horizontal="right" vertical="center" shrinkToFit="1"/>
      <protection locked="0"/>
    </xf>
    <xf numFmtId="0" fontId="28" fillId="5" borderId="106" xfId="30" applyFont="1" applyFill="1" applyBorder="1" applyAlignment="1" applyProtection="1">
      <alignment horizontal="left" vertical="center" shrinkToFit="1"/>
      <protection locked="0"/>
    </xf>
    <xf numFmtId="0" fontId="28" fillId="5" borderId="111"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2" xfId="30" applyFont="1" applyFill="1" applyBorder="1" applyAlignment="1" applyProtection="1">
      <alignment horizontal="left" vertical="center" shrinkToFit="1"/>
      <protection locked="0"/>
    </xf>
    <xf numFmtId="0" fontId="25" fillId="5" borderId="103" xfId="30" applyFont="1" applyFill="1" applyBorder="1" applyAlignment="1" applyProtection="1">
      <alignment horizontal="left" vertical="center" shrinkToFit="1"/>
      <protection locked="0"/>
    </xf>
    <xf numFmtId="0" fontId="25" fillId="5" borderId="104" xfId="30" applyFont="1" applyFill="1" applyBorder="1" applyAlignment="1" applyProtection="1">
      <alignment horizontal="left" vertical="center" shrinkToFit="1"/>
      <protection locked="0"/>
    </xf>
    <xf numFmtId="177" fontId="25" fillId="5" borderId="105" xfId="30" applyNumberFormat="1" applyFont="1" applyFill="1" applyBorder="1" applyAlignment="1" applyProtection="1">
      <alignment horizontal="right" vertical="center" shrinkToFit="1"/>
      <protection locked="0"/>
    </xf>
    <xf numFmtId="177" fontId="25" fillId="5" borderId="107" xfId="30" applyNumberFormat="1" applyFont="1" applyFill="1" applyBorder="1" applyAlignment="1" applyProtection="1">
      <alignment horizontal="right" vertical="center" shrinkToFit="1"/>
      <protection locked="0"/>
    </xf>
    <xf numFmtId="0" fontId="25" fillId="0" borderId="106" xfId="29" applyFont="1" applyBorder="1" applyAlignment="1" applyProtection="1">
      <alignment horizontal="left" vertical="center" shrinkToFit="1"/>
      <protection locked="0"/>
    </xf>
    <xf numFmtId="0" fontId="25" fillId="0" borderId="111" xfId="29" applyFont="1" applyBorder="1" applyAlignment="1" applyProtection="1">
      <alignment horizontal="left" vertical="center" shrinkToFit="1"/>
      <protection locked="0"/>
    </xf>
    <xf numFmtId="0" fontId="25" fillId="0" borderId="102" xfId="31" applyFont="1" applyBorder="1" applyAlignment="1" applyProtection="1">
      <alignment horizontal="left" vertical="center" shrinkToFit="1"/>
      <protection locked="0"/>
    </xf>
    <xf numFmtId="0" fontId="25" fillId="0" borderId="103" xfId="31" applyFont="1" applyBorder="1" applyAlignment="1" applyProtection="1">
      <alignment horizontal="left" vertical="center" shrinkToFit="1"/>
      <protection locked="0"/>
    </xf>
    <xf numFmtId="0" fontId="25" fillId="0" borderId="104" xfId="31" applyFont="1" applyBorder="1" applyAlignment="1" applyProtection="1">
      <alignment horizontal="lef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89" fontId="25" fillId="0" borderId="106" xfId="29" applyNumberFormat="1" applyFont="1" applyBorder="1" applyAlignment="1" applyProtection="1">
      <alignment horizontal="righ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07" xfId="31" applyNumberFormat="1" applyFont="1" applyBorder="1" applyAlignment="1" applyProtection="1">
      <alignment horizontal="right" vertical="center" shrinkToFit="1"/>
      <protection locked="0"/>
    </xf>
    <xf numFmtId="177" fontId="25" fillId="0" borderId="132" xfId="29" applyNumberFormat="1" applyFont="1" applyBorder="1" applyAlignment="1" applyProtection="1">
      <alignment horizontal="right" vertical="center" shrinkToFit="1"/>
      <protection locked="0"/>
    </xf>
    <xf numFmtId="189" fontId="25" fillId="0" borderId="132" xfId="29" applyNumberFormat="1" applyFont="1" applyBorder="1" applyAlignment="1" applyProtection="1">
      <alignment horizontal="right" vertical="center" shrinkToFit="1"/>
      <protection locked="0"/>
    </xf>
    <xf numFmtId="0" fontId="25" fillId="0" borderId="132" xfId="29" applyFont="1" applyBorder="1" applyAlignment="1" applyProtection="1">
      <alignment horizontal="left" vertical="center" shrinkToFit="1"/>
      <protection locked="0"/>
    </xf>
    <xf numFmtId="0" fontId="25" fillId="0" borderId="135"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1" xfId="31" applyNumberFormat="1" applyFont="1" applyBorder="1" applyAlignment="1" applyProtection="1">
      <alignment horizontal="right" vertical="center" shrinkToFit="1"/>
      <protection locked="0"/>
    </xf>
    <xf numFmtId="177" fontId="25" fillId="0" borderId="132" xfId="31" applyNumberFormat="1" applyFont="1" applyBorder="1" applyAlignment="1" applyProtection="1">
      <alignment horizontal="right" vertical="center" shrinkToFit="1"/>
      <protection locked="0"/>
    </xf>
    <xf numFmtId="177" fontId="25" fillId="0" borderId="133" xfId="31" applyNumberFormat="1" applyFont="1" applyBorder="1" applyAlignment="1" applyProtection="1">
      <alignment horizontal="righ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3" xfId="32" applyNumberFormat="1" applyFont="1" applyFill="1" applyBorder="1" applyAlignment="1" applyProtection="1">
      <alignment horizontal="right" vertical="center" shrinkToFit="1"/>
      <protection locked="0"/>
    </xf>
    <xf numFmtId="177" fontId="25" fillId="7" borderId="124" xfId="32" applyNumberFormat="1" applyFont="1" applyFill="1" applyBorder="1" applyAlignment="1" applyProtection="1">
      <alignment horizontal="right" vertical="center" shrinkToFit="1"/>
      <protection locked="0"/>
    </xf>
    <xf numFmtId="177" fontId="25" fillId="7" borderId="125"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0" fontId="25" fillId="7" borderId="124" xfId="32" applyNumberFormat="1" applyFont="1" applyFill="1" applyBorder="1" applyAlignment="1" applyProtection="1">
      <alignment horizontal="left" vertical="center" shrinkToFit="1"/>
      <protection locked="0"/>
    </xf>
    <xf numFmtId="0" fontId="25" fillId="7" borderId="127" xfId="32" applyNumberFormat="1" applyFont="1" applyFill="1" applyBorder="1" applyAlignment="1" applyProtection="1">
      <alignment horizontal="left" vertical="center" shrinkToFit="1"/>
      <protection locked="0"/>
    </xf>
    <xf numFmtId="177" fontId="25" fillId="0" borderId="121" xfId="32" applyNumberFormat="1" applyFont="1" applyBorder="1" applyAlignment="1" applyProtection="1">
      <alignment horizontal="right" vertical="center" shrinkToFit="1"/>
      <protection locked="0"/>
    </xf>
    <xf numFmtId="177" fontId="25" fillId="0" borderId="117" xfId="32" applyNumberFormat="1" applyFont="1" applyBorder="1" applyAlignment="1" applyProtection="1">
      <alignment horizontal="right" vertical="center" shrinkToFit="1"/>
      <protection locked="0"/>
    </xf>
    <xf numFmtId="0" fontId="25" fillId="0" borderId="117" xfId="32" applyNumberFormat="1" applyFont="1" applyBorder="1" applyAlignment="1" applyProtection="1">
      <alignment horizontal="left" vertical="center" shrinkToFit="1"/>
      <protection locked="0"/>
    </xf>
    <xf numFmtId="0" fontId="25" fillId="0" borderId="122" xfId="32" applyNumberFormat="1" applyFont="1" applyBorder="1" applyAlignment="1" applyProtection="1">
      <alignment horizontal="left" vertical="center" shrinkToFit="1"/>
      <protection locked="0"/>
    </xf>
    <xf numFmtId="0" fontId="25" fillId="0" borderId="113" xfId="31" applyFont="1" applyBorder="1" applyAlignment="1" applyProtection="1">
      <alignment horizontal="left" vertical="center" shrinkToFit="1"/>
      <protection locked="0"/>
    </xf>
    <xf numFmtId="0" fontId="25" fillId="0" borderId="114" xfId="31" applyFont="1" applyBorder="1" applyAlignment="1" applyProtection="1">
      <alignment horizontal="left" vertical="center" shrinkToFit="1"/>
      <protection locked="0"/>
    </xf>
    <xf numFmtId="0" fontId="25" fillId="0" borderId="115" xfId="31" applyFont="1" applyBorder="1" applyAlignment="1" applyProtection="1">
      <alignment horizontal="left" vertical="center" shrinkToFit="1"/>
      <protection locked="0"/>
    </xf>
    <xf numFmtId="177" fontId="25" fillId="0" borderId="116"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18" xfId="31" applyNumberFormat="1" applyFont="1" applyBorder="1" applyAlignment="1" applyProtection="1">
      <alignment horizontal="righ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1" xfId="32" applyNumberFormat="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3"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97"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98" xfId="32" applyNumberFormat="1"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182" xfId="31" applyNumberFormat="1" applyFont="1" applyBorder="1" applyAlignment="1" applyProtection="1">
      <alignment horizontal="right" vertical="center" shrinkToFit="1"/>
      <protection locked="0"/>
    </xf>
    <xf numFmtId="177" fontId="25" fillId="0" borderId="92" xfId="31" applyNumberFormat="1" applyFont="1" applyBorder="1" applyAlignment="1" applyProtection="1">
      <alignment horizontal="right" vertical="center" shrinkToFit="1"/>
      <protection locked="0"/>
    </xf>
    <xf numFmtId="177" fontId="25" fillId="0" borderId="100"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0"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90877</c:v>
                </c:pt>
                <c:pt idx="1">
                  <c:v>84976</c:v>
                </c:pt>
                <c:pt idx="2">
                  <c:v>78803</c:v>
                </c:pt>
                <c:pt idx="3">
                  <c:v>88620</c:v>
                </c:pt>
                <c:pt idx="4">
                  <c:v>94715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107551</c:v>
                </c:pt>
                <c:pt idx="1">
                  <c:v>103005</c:v>
                </c:pt>
                <c:pt idx="2">
                  <c:v>98208</c:v>
                </c:pt>
                <c:pt idx="3">
                  <c:v>106635</c:v>
                </c:pt>
                <c:pt idx="4">
                  <c:v>104555</c:v>
                </c:pt>
              </c:numCache>
            </c:numRef>
          </c:val>
          <c:smooth val="0"/>
        </c:ser>
        <c:dLbls>
          <c:showLegendKey val="0"/>
          <c:showVal val="0"/>
          <c:showCatName val="0"/>
          <c:showSerName val="0"/>
          <c:showPercent val="0"/>
          <c:showBubbleSize val="0"/>
        </c:dLbls>
        <c:marker val="1"/>
        <c:smooth val="0"/>
        <c:axId val="370251776"/>
        <c:axId val="370254520"/>
      </c:lineChart>
      <c:catAx>
        <c:axId val="370251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0254520"/>
        <c:crosses val="autoZero"/>
        <c:auto val="1"/>
        <c:lblAlgn val="ctr"/>
        <c:lblOffset val="100"/>
        <c:tickLblSkip val="1"/>
        <c:tickMarkSkip val="1"/>
        <c:noMultiLvlLbl val="0"/>
      </c:catAx>
      <c:valAx>
        <c:axId val="3702545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0251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0.75</c:v>
                </c:pt>
                <c:pt idx="1">
                  <c:v>0.67</c:v>
                </c:pt>
                <c:pt idx="2">
                  <c:v>0.61</c:v>
                </c:pt>
                <c:pt idx="3">
                  <c:v>0.56000000000000005</c:v>
                </c:pt>
                <c:pt idx="4">
                  <c:v>0.63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1.88</c:v>
                </c:pt>
                <c:pt idx="1">
                  <c:v>1.77</c:v>
                </c:pt>
                <c:pt idx="2">
                  <c:v>1.92</c:v>
                </c:pt>
                <c:pt idx="3">
                  <c:v>2.5499999999999998</c:v>
                </c:pt>
                <c:pt idx="4">
                  <c:v>2.81</c:v>
                </c:pt>
              </c:numCache>
            </c:numRef>
          </c:val>
        </c:ser>
        <c:dLbls>
          <c:showLegendKey val="0"/>
          <c:showVal val="0"/>
          <c:showCatName val="0"/>
          <c:showSerName val="0"/>
          <c:showPercent val="0"/>
          <c:showBubbleSize val="0"/>
        </c:dLbls>
        <c:gapWidth val="250"/>
        <c:overlap val="100"/>
        <c:axId val="370255304"/>
        <c:axId val="370697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0.99</c:v>
                </c:pt>
                <c:pt idx="1">
                  <c:v>-0.53</c:v>
                </c:pt>
                <c:pt idx="2">
                  <c:v>-0.15</c:v>
                </c:pt>
                <c:pt idx="3">
                  <c:v>0.38</c:v>
                </c:pt>
                <c:pt idx="4">
                  <c:v>7.0000000000000007E-2</c:v>
                </c:pt>
              </c:numCache>
            </c:numRef>
          </c:val>
          <c:smooth val="0"/>
        </c:ser>
        <c:dLbls>
          <c:showLegendKey val="0"/>
          <c:showVal val="0"/>
          <c:showCatName val="0"/>
          <c:showSerName val="0"/>
          <c:showPercent val="0"/>
          <c:showBubbleSize val="0"/>
        </c:dLbls>
        <c:marker val="1"/>
        <c:smooth val="0"/>
        <c:axId val="370255304"/>
        <c:axId val="370697328"/>
      </c:lineChart>
      <c:catAx>
        <c:axId val="370255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0697328"/>
        <c:crosses val="autoZero"/>
        <c:auto val="1"/>
        <c:lblAlgn val="ctr"/>
        <c:lblOffset val="100"/>
        <c:tickLblSkip val="1"/>
        <c:tickMarkSkip val="1"/>
        <c:noMultiLvlLbl val="0"/>
      </c:catAx>
      <c:valAx>
        <c:axId val="37069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255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0.08</c:v>
                </c:pt>
                <c:pt idx="2">
                  <c:v>#N/A</c:v>
                </c:pt>
                <c:pt idx="3">
                  <c:v>0.1</c:v>
                </c:pt>
                <c:pt idx="4">
                  <c:v>#N/A</c:v>
                </c:pt>
                <c:pt idx="5">
                  <c:v>0.05</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青森県療育福祉・医療療育センター特別会計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青森県管理特別会計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4"/>
          <c:order val="4"/>
          <c:tx>
            <c:strRef>
              <c:f>データシート!$A$31</c:f>
              <c:strCache>
                <c:ptCount val="1"/>
                <c:pt idx="0">
                  <c:v>青森県下水道事業特別会計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ser>
        <c:ser>
          <c:idx val="5"/>
          <c:order val="5"/>
          <c:tx>
            <c:strRef>
              <c:f>データシート!$A$32</c:f>
              <c:strCache>
                <c:ptCount val="1"/>
                <c:pt idx="0">
                  <c:v>青森県証紙特別会計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ser>
        <c:ser>
          <c:idx val="6"/>
          <c:order val="6"/>
          <c:tx>
            <c:strRef>
              <c:f>データシート!$A$33</c:f>
              <c:strCache>
                <c:ptCount val="1"/>
                <c:pt idx="0">
                  <c:v>青森県港湾整備事業特別会計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0.26</c:v>
                </c:pt>
                <c:pt idx="2">
                  <c:v>#N/A</c:v>
                </c:pt>
                <c:pt idx="3">
                  <c:v>0.31</c:v>
                </c:pt>
                <c:pt idx="4">
                  <c:v>#N/A</c:v>
                </c:pt>
                <c:pt idx="5">
                  <c:v>0.33</c:v>
                </c:pt>
                <c:pt idx="6">
                  <c:v>#N/A</c:v>
                </c:pt>
                <c:pt idx="7">
                  <c:v>0.32</c:v>
                </c:pt>
                <c:pt idx="8">
                  <c:v>#N/A</c:v>
                </c:pt>
                <c:pt idx="9">
                  <c:v>0.3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0.63</c:v>
                </c:pt>
                <c:pt idx="2">
                  <c:v>#N/A</c:v>
                </c:pt>
                <c:pt idx="3">
                  <c:v>0.52</c:v>
                </c:pt>
                <c:pt idx="4">
                  <c:v>#N/A</c:v>
                </c:pt>
                <c:pt idx="5">
                  <c:v>0.5</c:v>
                </c:pt>
                <c:pt idx="6">
                  <c:v>#N/A</c:v>
                </c:pt>
                <c:pt idx="7">
                  <c:v>0.5</c:v>
                </c:pt>
                <c:pt idx="8">
                  <c:v>#N/A</c:v>
                </c:pt>
                <c:pt idx="9">
                  <c:v>0.56000000000000005</c:v>
                </c:pt>
              </c:numCache>
            </c:numRef>
          </c:val>
        </c:ser>
        <c:ser>
          <c:idx val="8"/>
          <c:order val="8"/>
          <c:tx>
            <c:strRef>
              <c:f>データシート!$A$35</c:f>
              <c:strCache>
                <c:ptCount val="1"/>
                <c:pt idx="0">
                  <c:v>青森県工業用水道事業会計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0.74</c:v>
                </c:pt>
                <c:pt idx="2">
                  <c:v>#N/A</c:v>
                </c:pt>
                <c:pt idx="3">
                  <c:v>0.74</c:v>
                </c:pt>
                <c:pt idx="4">
                  <c:v>#N/A</c:v>
                </c:pt>
                <c:pt idx="5">
                  <c:v>0.69</c:v>
                </c:pt>
                <c:pt idx="6">
                  <c:v>#N/A</c:v>
                </c:pt>
                <c:pt idx="7">
                  <c:v>0.69</c:v>
                </c:pt>
                <c:pt idx="8">
                  <c:v>#N/A</c:v>
                </c:pt>
                <c:pt idx="9">
                  <c:v>0.68</c:v>
                </c:pt>
              </c:numCache>
            </c:numRef>
          </c:val>
        </c:ser>
        <c:ser>
          <c:idx val="9"/>
          <c:order val="9"/>
          <c:tx>
            <c:strRef>
              <c:f>データシート!$A$36</c:f>
              <c:strCache>
                <c:ptCount val="1"/>
                <c:pt idx="0">
                  <c:v>青森県病院事業会計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1.34</c:v>
                </c:pt>
                <c:pt idx="2">
                  <c:v>#N/A</c:v>
                </c:pt>
                <c:pt idx="3">
                  <c:v>1.65</c:v>
                </c:pt>
                <c:pt idx="4">
                  <c:v>#N/A</c:v>
                </c:pt>
                <c:pt idx="5">
                  <c:v>2</c:v>
                </c:pt>
                <c:pt idx="6">
                  <c:v>#N/A</c:v>
                </c:pt>
                <c:pt idx="7">
                  <c:v>2.23</c:v>
                </c:pt>
                <c:pt idx="8">
                  <c:v>#N/A</c:v>
                </c:pt>
                <c:pt idx="9">
                  <c:v>2.36</c:v>
                </c:pt>
              </c:numCache>
            </c:numRef>
          </c:val>
        </c:ser>
        <c:dLbls>
          <c:showLegendKey val="0"/>
          <c:showVal val="0"/>
          <c:showCatName val="0"/>
          <c:showSerName val="0"/>
          <c:showPercent val="0"/>
          <c:showBubbleSize val="0"/>
        </c:dLbls>
        <c:gapWidth val="150"/>
        <c:overlap val="100"/>
        <c:axId val="370698112"/>
        <c:axId val="370698504"/>
      </c:barChart>
      <c:catAx>
        <c:axId val="37069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0698504"/>
        <c:crosses val="autoZero"/>
        <c:auto val="1"/>
        <c:lblAlgn val="ctr"/>
        <c:lblOffset val="100"/>
        <c:tickLblSkip val="1"/>
        <c:tickMarkSkip val="1"/>
        <c:noMultiLvlLbl val="0"/>
      </c:catAx>
      <c:valAx>
        <c:axId val="370698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698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68003</c:v>
                </c:pt>
                <c:pt idx="5">
                  <c:v>70145</c:v>
                </c:pt>
                <c:pt idx="8">
                  <c:v>71511</c:v>
                </c:pt>
                <c:pt idx="11">
                  <c:v>73097</c:v>
                </c:pt>
                <c:pt idx="14">
                  <c:v>75623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47</c:v>
                </c:pt>
                <c:pt idx="3">
                  <c:v>11</c:v>
                </c:pt>
                <c:pt idx="6">
                  <c:v>3</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4525</c:v>
                </c:pt>
                <c:pt idx="3">
                  <c:v>4124</c:v>
                </c:pt>
                <c:pt idx="6">
                  <c:v>4790</c:v>
                </c:pt>
                <c:pt idx="9">
                  <c:v>3068</c:v>
                </c:pt>
                <c:pt idx="12">
                  <c:v>2234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3577</c:v>
                </c:pt>
                <c:pt idx="3">
                  <c:v>2792</c:v>
                </c:pt>
                <c:pt idx="6">
                  <c:v>2369</c:v>
                </c:pt>
                <c:pt idx="9">
                  <c:v>1859</c:v>
                </c:pt>
                <c:pt idx="12">
                  <c:v>1441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2648</c:v>
                </c:pt>
                <c:pt idx="3">
                  <c:v>2826</c:v>
                </c:pt>
                <c:pt idx="6">
                  <c:v>3277</c:v>
                </c:pt>
                <c:pt idx="9">
                  <c:v>4350</c:v>
                </c:pt>
                <c:pt idx="12">
                  <c:v>5023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115483</c:v>
                </c:pt>
                <c:pt idx="3">
                  <c:v>115841</c:v>
                </c:pt>
                <c:pt idx="6">
                  <c:v>115003</c:v>
                </c:pt>
                <c:pt idx="9">
                  <c:v>112847</c:v>
                </c:pt>
                <c:pt idx="12">
                  <c:v>113708</c:v>
                </c:pt>
              </c:numCache>
            </c:numRef>
          </c:val>
        </c:ser>
        <c:dLbls>
          <c:showLegendKey val="0"/>
          <c:showVal val="0"/>
          <c:showCatName val="0"/>
          <c:showSerName val="0"/>
          <c:showPercent val="0"/>
          <c:showBubbleSize val="0"/>
        </c:dLbls>
        <c:gapWidth val="100"/>
        <c:overlap val="100"/>
        <c:axId val="370699288"/>
        <c:axId val="370699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58277</c:v>
                </c:pt>
                <c:pt idx="2">
                  <c:v>#N/A</c:v>
                </c:pt>
                <c:pt idx="3">
                  <c:v>#N/A</c:v>
                </c:pt>
                <c:pt idx="4">
                  <c:v>55449</c:v>
                </c:pt>
                <c:pt idx="5">
                  <c:v>#N/A</c:v>
                </c:pt>
                <c:pt idx="6">
                  <c:v>#N/A</c:v>
                </c:pt>
                <c:pt idx="7">
                  <c:v>53931</c:v>
                </c:pt>
                <c:pt idx="8">
                  <c:v>#N/A</c:v>
                </c:pt>
                <c:pt idx="9">
                  <c:v>#N/A</c:v>
                </c:pt>
                <c:pt idx="10">
                  <c:v>49027</c:v>
                </c:pt>
                <c:pt idx="11">
                  <c:v>#N/A</c:v>
                </c:pt>
                <c:pt idx="12">
                  <c:v>#N/A</c:v>
                </c:pt>
                <c:pt idx="13">
                  <c:v>46783</c:v>
                </c:pt>
                <c:pt idx="14">
                  <c:v>#N/A</c:v>
                </c:pt>
              </c:numCache>
            </c:numRef>
          </c:val>
          <c:smooth val="0"/>
        </c:ser>
        <c:dLbls>
          <c:showLegendKey val="0"/>
          <c:showVal val="0"/>
          <c:showCatName val="0"/>
          <c:showSerName val="0"/>
          <c:showPercent val="0"/>
          <c:showBubbleSize val="0"/>
        </c:dLbls>
        <c:marker val="1"/>
        <c:smooth val="0"/>
        <c:axId val="370699288"/>
        <c:axId val="370699680"/>
      </c:lineChart>
      <c:catAx>
        <c:axId val="370699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0699680"/>
        <c:crosses val="autoZero"/>
        <c:auto val="1"/>
        <c:lblAlgn val="ctr"/>
        <c:lblOffset val="100"/>
        <c:tickLblSkip val="1"/>
        <c:tickMarkSkip val="1"/>
        <c:noMultiLvlLbl val="0"/>
      </c:catAx>
      <c:valAx>
        <c:axId val="370699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699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816038</c:v>
                </c:pt>
                <c:pt idx="5">
                  <c:v>834721</c:v>
                </c:pt>
                <c:pt idx="8">
                  <c:v>850920</c:v>
                </c:pt>
                <c:pt idx="11">
                  <c:v>860947</c:v>
                </c:pt>
                <c:pt idx="14">
                  <c:v>861281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29863</c:v>
                </c:pt>
                <c:pt idx="5">
                  <c:v>31110</c:v>
                </c:pt>
                <c:pt idx="8">
                  <c:v>28533</c:v>
                </c:pt>
                <c:pt idx="11">
                  <c:v>26731</c:v>
                </c:pt>
                <c:pt idx="14">
                  <c:v>25913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65737</c:v>
                </c:pt>
                <c:pt idx="5">
                  <c:v>77706</c:v>
                </c:pt>
                <c:pt idx="8">
                  <c:v>89956</c:v>
                </c:pt>
                <c:pt idx="11">
                  <c:v>114952</c:v>
                </c:pt>
                <c:pt idx="14">
                  <c:v>105059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16688</c:v>
                </c:pt>
                <c:pt idx="3">
                  <c:v>13193</c:v>
                </c:pt>
                <c:pt idx="6">
                  <c:v>13628</c:v>
                </c:pt>
                <c:pt idx="9">
                  <c:v>183</c:v>
                </c:pt>
                <c:pt idx="12">
                  <c:v>175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187440</c:v>
                </c:pt>
                <c:pt idx="3">
                  <c:v>185738</c:v>
                </c:pt>
                <c:pt idx="6">
                  <c:v>182144</c:v>
                </c:pt>
                <c:pt idx="9">
                  <c:v>164568</c:v>
                </c:pt>
                <c:pt idx="12">
                  <c:v>155052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16917</c:v>
                </c:pt>
                <c:pt idx="3">
                  <c:v>16212</c:v>
                </c:pt>
                <c:pt idx="6">
                  <c:v>14810</c:v>
                </c:pt>
                <c:pt idx="9">
                  <c:v>12933</c:v>
                </c:pt>
                <c:pt idx="12">
                  <c:v>11093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22459</c:v>
                </c:pt>
                <c:pt idx="3">
                  <c:v>17337</c:v>
                </c:pt>
                <c:pt idx="6">
                  <c:v>12279</c:v>
                </c:pt>
                <c:pt idx="9">
                  <c:v>8924</c:v>
                </c:pt>
                <c:pt idx="12">
                  <c:v>6452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1338469</c:v>
                </c:pt>
                <c:pt idx="3">
                  <c:v>1340564</c:v>
                </c:pt>
                <c:pt idx="6">
                  <c:v>1338945</c:v>
                </c:pt>
                <c:pt idx="9">
                  <c:v>1348207</c:v>
                </c:pt>
                <c:pt idx="12">
                  <c:v>1304185</c:v>
                </c:pt>
              </c:numCache>
            </c:numRef>
          </c:val>
        </c:ser>
        <c:dLbls>
          <c:showLegendKey val="0"/>
          <c:showVal val="0"/>
          <c:showCatName val="0"/>
          <c:showSerName val="0"/>
          <c:showPercent val="0"/>
          <c:showBubbleSize val="0"/>
        </c:dLbls>
        <c:gapWidth val="100"/>
        <c:overlap val="100"/>
        <c:axId val="376980592"/>
        <c:axId val="376980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670335</c:v>
                </c:pt>
                <c:pt idx="2">
                  <c:v>#N/A</c:v>
                </c:pt>
                <c:pt idx="3">
                  <c:v>#N/A</c:v>
                </c:pt>
                <c:pt idx="4">
                  <c:v>629506</c:v>
                </c:pt>
                <c:pt idx="5">
                  <c:v>#N/A</c:v>
                </c:pt>
                <c:pt idx="6">
                  <c:v>#N/A</c:v>
                </c:pt>
                <c:pt idx="7">
                  <c:v>592396</c:v>
                </c:pt>
                <c:pt idx="8">
                  <c:v>#N/A</c:v>
                </c:pt>
                <c:pt idx="9">
                  <c:v>#N/A</c:v>
                </c:pt>
                <c:pt idx="10">
                  <c:v>532186</c:v>
                </c:pt>
                <c:pt idx="11">
                  <c:v>#N/A</c:v>
                </c:pt>
                <c:pt idx="12">
                  <c:v>#N/A</c:v>
                </c:pt>
                <c:pt idx="13">
                  <c:v>484704</c:v>
                </c:pt>
                <c:pt idx="14">
                  <c:v>#N/A</c:v>
                </c:pt>
              </c:numCache>
            </c:numRef>
          </c:val>
          <c:smooth val="0"/>
        </c:ser>
        <c:dLbls>
          <c:showLegendKey val="0"/>
          <c:showVal val="0"/>
          <c:showCatName val="0"/>
          <c:showSerName val="0"/>
          <c:showPercent val="0"/>
          <c:showBubbleSize val="0"/>
        </c:dLbls>
        <c:marker val="1"/>
        <c:smooth val="0"/>
        <c:axId val="376980592"/>
        <c:axId val="376980984"/>
      </c:lineChart>
      <c:catAx>
        <c:axId val="37698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6980984"/>
        <c:crosses val="autoZero"/>
        <c:auto val="1"/>
        <c:lblAlgn val="ctr"/>
        <c:lblOffset val="100"/>
        <c:tickLblSkip val="1"/>
        <c:tickMarkSkip val="1"/>
        <c:noMultiLvlLbl val="0"/>
      </c:catAx>
      <c:valAx>
        <c:axId val="376980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98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1,353,336
1,349,355
9,645.40
711,871,424
687,663,750
2,448,449
390,315,689
1,279,106,524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153.2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財政力指数については、地方交付税への依存度合いが大きいことから、全国の中でも低い</a:t>
          </a:r>
          <a:r>
            <a:rPr kumimoji="1" lang="ja-JP" altLang="en-US" sz="1300">
              <a:solidFill>
                <a:schemeClr val="tx1"/>
              </a:solidFill>
              <a:latin typeface="ＭＳ Ｐゴシック"/>
            </a:rPr>
            <a:t>水準にある。</a:t>
          </a:r>
        </a:p>
        <a:p>
          <a:r>
            <a:rPr kumimoji="1" lang="ja-JP" altLang="en-US" sz="1300">
              <a:solidFill>
                <a:schemeClr val="tx1"/>
              </a:solidFill>
              <a:latin typeface="ＭＳ Ｐゴシック"/>
            </a:rPr>
            <a:t>　平成</a:t>
          </a:r>
          <a:r>
            <a:rPr kumimoji="1" lang="en-US" altLang="ja-JP" sz="1300">
              <a:solidFill>
                <a:schemeClr val="tx1"/>
              </a:solidFill>
              <a:latin typeface="ＭＳ Ｐゴシック"/>
            </a:rPr>
            <a:t>21</a:t>
          </a:r>
          <a:r>
            <a:rPr kumimoji="1" lang="ja-JP" altLang="en-US" sz="1300">
              <a:solidFill>
                <a:schemeClr val="tx1"/>
              </a:solidFill>
              <a:latin typeface="ＭＳ Ｐゴシック"/>
            </a:rPr>
            <a:t>年度以降は平成</a:t>
          </a:r>
          <a:r>
            <a:rPr kumimoji="1" lang="en-US" altLang="ja-JP" sz="1300">
              <a:solidFill>
                <a:schemeClr val="tx1"/>
              </a:solidFill>
              <a:latin typeface="ＭＳ Ｐゴシック"/>
            </a:rPr>
            <a:t>22</a:t>
          </a:r>
          <a:r>
            <a:rPr kumimoji="1" lang="ja-JP" altLang="en-US" sz="1300">
              <a:solidFill>
                <a:schemeClr val="tx1"/>
              </a:solidFill>
              <a:latin typeface="ＭＳ Ｐゴシック"/>
            </a:rPr>
            <a:t>年度における法人関係税等の減による影響があり低下傾向にあったが、平成</a:t>
          </a:r>
          <a:r>
            <a:rPr kumimoji="1" lang="en-US" altLang="ja-JP" sz="1300">
              <a:solidFill>
                <a:schemeClr val="tx1"/>
              </a:solidFill>
              <a:latin typeface="ＭＳ Ｐゴシック"/>
            </a:rPr>
            <a:t>25</a:t>
          </a:r>
          <a:r>
            <a:rPr kumimoji="1" lang="ja-JP" altLang="en-US" sz="1300">
              <a:solidFill>
                <a:schemeClr val="tx1"/>
              </a:solidFill>
              <a:latin typeface="ＭＳ Ｐゴシック"/>
            </a:rPr>
            <a:t>年度、平成</a:t>
          </a:r>
          <a:r>
            <a:rPr kumimoji="1" lang="en-US" altLang="ja-JP" sz="1300">
              <a:solidFill>
                <a:schemeClr val="tx1"/>
              </a:solidFill>
              <a:latin typeface="ＭＳ Ｐゴシック"/>
            </a:rPr>
            <a:t>26</a:t>
          </a:r>
          <a:r>
            <a:rPr kumimoji="1" lang="ja-JP" altLang="en-US" sz="1300">
              <a:solidFill>
                <a:schemeClr val="tx1"/>
              </a:solidFill>
              <a:latin typeface="ＭＳ Ｐゴシック"/>
            </a:rPr>
            <a:t>年度は地方法人特別譲与税等の影響により、前年度より上昇した。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105128</xdr:rowOff>
    </xdr:from>
    <xdr:to>
      <xdr:col>7</xdr:col>
      <xdr:colOff>152400</xdr:colOff>
      <xdr:row>45</xdr:row>
      <xdr:rowOff>74083</xdr:rowOff>
    </xdr:to>
    <xdr:cxnSp macro="">
      <xdr:nvCxnSpPr>
        <xdr:cNvPr id="60" name="直線コネクタ 59"/>
        <xdr:cNvCxnSpPr/>
      </xdr:nvCxnSpPr>
      <xdr:spPr>
        <a:xfrm flipV="1">
          <a:off x="4953000" y="6448778"/>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20055</xdr:rowOff>
    </xdr:from>
    <xdr:ext cx="762000" cy="259045"/>
    <xdr:sp macro="" textlink="">
      <xdr:nvSpPr>
        <xdr:cNvPr id="63" name="財政力最大値テキスト"/>
        <xdr:cNvSpPr txBox="1"/>
      </xdr:nvSpPr>
      <xdr:spPr>
        <a:xfrm>
          <a:off x="5041900" y="61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105128</xdr:rowOff>
    </xdr:from>
    <xdr:to>
      <xdr:col>7</xdr:col>
      <xdr:colOff>241300</xdr:colOff>
      <xdr:row>37</xdr:row>
      <xdr:rowOff>105128</xdr:rowOff>
    </xdr:to>
    <xdr:cxnSp macro="">
      <xdr:nvCxnSpPr>
        <xdr:cNvPr id="64" name="直線コネクタ 63"/>
        <xdr:cNvCxnSpPr/>
      </xdr:nvCxnSpPr>
      <xdr:spPr>
        <a:xfrm>
          <a:off x="4864100" y="644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44</xdr:row>
      <xdr:rowOff>111478</xdr:rowOff>
    </xdr:to>
    <xdr:cxnSp macro="">
      <xdr:nvCxnSpPr>
        <xdr:cNvPr id="65" name="直線コネクタ 64"/>
        <xdr:cNvCxnSpPr/>
      </xdr:nvCxnSpPr>
      <xdr:spPr>
        <a:xfrm flipV="1">
          <a:off x="4114800" y="7521222"/>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17938</xdr:rowOff>
    </xdr:from>
    <xdr:ext cx="762000" cy="259045"/>
    <xdr:sp macro="" textlink="">
      <xdr:nvSpPr>
        <xdr:cNvPr id="66"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67" name="フローチャート : 判断 66"/>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111478</xdr:rowOff>
    </xdr:from>
    <xdr:to>
      <xdr:col>6</xdr:col>
      <xdr:colOff>0</xdr:colOff>
      <xdr:row>45</xdr:row>
      <xdr:rowOff>74083</xdr:rowOff>
    </xdr:to>
    <xdr:cxnSp macro="">
      <xdr:nvCxnSpPr>
        <xdr:cNvPr id="68" name="直線コネクタ 67"/>
        <xdr:cNvCxnSpPr/>
      </xdr:nvCxnSpPr>
      <xdr:spPr>
        <a:xfrm flipV="1">
          <a:off x="3225800" y="76552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0" name="テキスト ボックス 6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111478</xdr:rowOff>
    </xdr:from>
    <xdr:to>
      <xdr:col>4</xdr:col>
      <xdr:colOff>482600</xdr:colOff>
      <xdr:row>45</xdr:row>
      <xdr:rowOff>74083</xdr:rowOff>
    </xdr:to>
    <xdr:cxnSp macro="">
      <xdr:nvCxnSpPr>
        <xdr:cNvPr id="71" name="直線コネクタ 70"/>
        <xdr:cNvCxnSpPr/>
      </xdr:nvCxnSpPr>
      <xdr:spPr>
        <a:xfrm>
          <a:off x="2336800" y="76552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38805</xdr:rowOff>
    </xdr:from>
    <xdr:to>
      <xdr:col>4</xdr:col>
      <xdr:colOff>533400</xdr:colOff>
      <xdr:row>41</xdr:row>
      <xdr:rowOff>140405</xdr:rowOff>
    </xdr:to>
    <xdr:sp macro="" textlink="">
      <xdr:nvSpPr>
        <xdr:cNvPr id="72" name="フローチャート : 判断 71"/>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150582</xdr:rowOff>
    </xdr:from>
    <xdr:ext cx="762000" cy="259045"/>
    <xdr:sp macro="" textlink="">
      <xdr:nvSpPr>
        <xdr:cNvPr id="73" name="テキスト ボックス 7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44</xdr:row>
      <xdr:rowOff>111478</xdr:rowOff>
    </xdr:to>
    <xdr:cxnSp macro="">
      <xdr:nvCxnSpPr>
        <xdr:cNvPr id="74" name="直線コネクタ 73"/>
        <xdr:cNvCxnSpPr/>
      </xdr:nvCxnSpPr>
      <xdr:spPr>
        <a:xfrm>
          <a:off x="1447800" y="75212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38805</xdr:rowOff>
    </xdr:from>
    <xdr:to>
      <xdr:col>3</xdr:col>
      <xdr:colOff>330200</xdr:colOff>
      <xdr:row>41</xdr:row>
      <xdr:rowOff>140405</xdr:rowOff>
    </xdr:to>
    <xdr:sp macro="" textlink="">
      <xdr:nvSpPr>
        <xdr:cNvPr id="75" name="フローチャート : 判断 74"/>
        <xdr:cNvSpPr/>
      </xdr:nvSpPr>
      <xdr:spPr>
        <a:xfrm>
          <a:off x="2286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150582</xdr:rowOff>
    </xdr:from>
    <xdr:ext cx="762000" cy="259045"/>
    <xdr:sp macro="" textlink="">
      <xdr:nvSpPr>
        <xdr:cNvPr id="76" name="テキスト ボックス 75"/>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77" name="フローチャート : 判断 76"/>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75794</xdr:rowOff>
    </xdr:from>
    <xdr:ext cx="762000" cy="259045"/>
    <xdr:sp macro="" textlink="">
      <xdr:nvSpPr>
        <xdr:cNvPr id="78" name="テキスト ボックス 77"/>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98072</xdr:rowOff>
    </xdr:from>
    <xdr:to>
      <xdr:col>7</xdr:col>
      <xdr:colOff>203200</xdr:colOff>
      <xdr:row>44</xdr:row>
      <xdr:rowOff>28222</xdr:rowOff>
    </xdr:to>
    <xdr:sp macro="" textlink="">
      <xdr:nvSpPr>
        <xdr:cNvPr id="84" name="円/楕円 83"/>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70149</xdr:rowOff>
    </xdr:from>
    <xdr:ext cx="762000" cy="259045"/>
    <xdr:sp macro="" textlink="">
      <xdr:nvSpPr>
        <xdr:cNvPr id="85" name="財政力該当値テキスト"/>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60678</xdr:rowOff>
    </xdr:from>
    <xdr:to>
      <xdr:col>6</xdr:col>
      <xdr:colOff>50800</xdr:colOff>
      <xdr:row>44</xdr:row>
      <xdr:rowOff>162278</xdr:rowOff>
    </xdr:to>
    <xdr:sp macro="" textlink="">
      <xdr:nvSpPr>
        <xdr:cNvPr id="86" name="円/楕円 85"/>
        <xdr:cNvSpPr/>
      </xdr:nvSpPr>
      <xdr:spPr>
        <a:xfrm>
          <a:off x="4064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147055</xdr:rowOff>
    </xdr:from>
    <xdr:ext cx="736600" cy="259045"/>
    <xdr:sp macro="" textlink="">
      <xdr:nvSpPr>
        <xdr:cNvPr id="87" name="テキスト ボックス 86"/>
        <xdr:cNvSpPr txBox="1"/>
      </xdr:nvSpPr>
      <xdr:spPr>
        <a:xfrm>
          <a:off x="3733800" y="769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23283</xdr:rowOff>
    </xdr:from>
    <xdr:to>
      <xdr:col>4</xdr:col>
      <xdr:colOff>533400</xdr:colOff>
      <xdr:row>45</xdr:row>
      <xdr:rowOff>124883</xdr:rowOff>
    </xdr:to>
    <xdr:sp macro="" textlink="">
      <xdr:nvSpPr>
        <xdr:cNvPr id="88" name="円/楕円 87"/>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89" name="テキスト ボックス 88"/>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60678</xdr:rowOff>
    </xdr:from>
    <xdr:to>
      <xdr:col>3</xdr:col>
      <xdr:colOff>330200</xdr:colOff>
      <xdr:row>44</xdr:row>
      <xdr:rowOff>162278</xdr:rowOff>
    </xdr:to>
    <xdr:sp macro="" textlink="">
      <xdr:nvSpPr>
        <xdr:cNvPr id="90" name="円/楕円 89"/>
        <xdr:cNvSpPr/>
      </xdr:nvSpPr>
      <xdr:spPr>
        <a:xfrm>
          <a:off x="2286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147055</xdr:rowOff>
    </xdr:from>
    <xdr:ext cx="762000" cy="259045"/>
    <xdr:sp macro="" textlink="">
      <xdr:nvSpPr>
        <xdr:cNvPr id="91" name="テキスト ボックス 90"/>
        <xdr:cNvSpPr txBox="1"/>
      </xdr:nvSpPr>
      <xdr:spPr>
        <a:xfrm>
          <a:off x="1955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2" name="円/楕円 91"/>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12999</xdr:rowOff>
    </xdr:from>
    <xdr:ext cx="762000" cy="259045"/>
    <xdr:sp macro="" textlink="">
      <xdr:nvSpPr>
        <xdr:cNvPr id="93" name="テキスト ボックス 92"/>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からの要請を踏まえた給与減額の終了等により人件費が増となったことや臨時財政対策債を含めた実質的な地方交付税が減となったこと等により、財政の硬直度合いを示す経常収支比率が上昇するとともに、類似団体及び全国の中でも高い水準となった。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12</a:t>
          </a:r>
          <a:r>
            <a:rPr kumimoji="1" lang="ja-JP" altLang="en-US" sz="1300">
              <a:latin typeface="ＭＳ Ｐゴシック"/>
            </a:rPr>
            <a:t>月に改定した青森県行財政改革大綱に基づき、職員給与・職員数の適正化による総人件費の抑制、県債の新規発行の抑制等による公債費負担の軽減等のほか、県税収入をはじめとする歳入の確保にも努めることとしてい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67</xdr:row>
      <xdr:rowOff>100693</xdr:rowOff>
    </xdr:to>
    <xdr:cxnSp macro="">
      <xdr:nvCxnSpPr>
        <xdr:cNvPr id="123" name="直線コネクタ 122"/>
        <xdr:cNvCxnSpPr/>
      </xdr:nvCxnSpPr>
      <xdr:spPr>
        <a:xfrm flipV="1">
          <a:off x="4953000" y="1015727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72770</xdr:rowOff>
    </xdr:from>
    <xdr:ext cx="762000" cy="259045"/>
    <xdr:sp macro="" textlink="">
      <xdr:nvSpPr>
        <xdr:cNvPr id="124" name="財政構造の弾力性最小値テキスト"/>
        <xdr:cNvSpPr txBox="1"/>
      </xdr:nvSpPr>
      <xdr:spPr>
        <a:xfrm>
          <a:off x="5041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100693</xdr:rowOff>
    </xdr:from>
    <xdr:to>
      <xdr:col>7</xdr:col>
      <xdr:colOff>241300</xdr:colOff>
      <xdr:row>67</xdr:row>
      <xdr:rowOff>100693</xdr:rowOff>
    </xdr:to>
    <xdr:cxnSp macro="">
      <xdr:nvCxnSpPr>
        <xdr:cNvPr id="125" name="直線コネクタ 124"/>
        <xdr:cNvCxnSpPr/>
      </xdr:nvCxnSpPr>
      <xdr:spPr>
        <a:xfrm>
          <a:off x="4864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6"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7" name="直線コネクタ 126"/>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148772</xdr:rowOff>
    </xdr:from>
    <xdr:to>
      <xdr:col>7</xdr:col>
      <xdr:colOff>152400</xdr:colOff>
      <xdr:row>65</xdr:row>
      <xdr:rowOff>133350</xdr:rowOff>
    </xdr:to>
    <xdr:cxnSp macro="">
      <xdr:nvCxnSpPr>
        <xdr:cNvPr id="128" name="直線コネクタ 127"/>
        <xdr:cNvCxnSpPr/>
      </xdr:nvCxnSpPr>
      <xdr:spPr>
        <a:xfrm>
          <a:off x="4114800" y="10950122"/>
          <a:ext cx="8382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63699</xdr:rowOff>
    </xdr:from>
    <xdr:ext cx="762000" cy="259045"/>
    <xdr:sp macro="" textlink="">
      <xdr:nvSpPr>
        <xdr:cNvPr id="129" name="財政構造の弾力性平均値テキスト"/>
        <xdr:cNvSpPr txBox="1"/>
      </xdr:nvSpPr>
      <xdr:spPr>
        <a:xfrm>
          <a:off x="5041900" y="1086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47172</xdr:rowOff>
    </xdr:from>
    <xdr:to>
      <xdr:col>7</xdr:col>
      <xdr:colOff>203200</xdr:colOff>
      <xdr:row>64</xdr:row>
      <xdr:rowOff>148772</xdr:rowOff>
    </xdr:to>
    <xdr:sp macro="" textlink="">
      <xdr:nvSpPr>
        <xdr:cNvPr id="130" name="フローチャート : 判断 129"/>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148772</xdr:rowOff>
    </xdr:from>
    <xdr:to>
      <xdr:col>6</xdr:col>
      <xdr:colOff>0</xdr:colOff>
      <xdr:row>65</xdr:row>
      <xdr:rowOff>133350</xdr:rowOff>
    </xdr:to>
    <xdr:cxnSp macro="">
      <xdr:nvCxnSpPr>
        <xdr:cNvPr id="131" name="直線コネクタ 130"/>
        <xdr:cNvCxnSpPr/>
      </xdr:nvCxnSpPr>
      <xdr:spPr>
        <a:xfrm flipV="1">
          <a:off x="3225800" y="10950122"/>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166007</xdr:rowOff>
    </xdr:from>
    <xdr:to>
      <xdr:col>6</xdr:col>
      <xdr:colOff>50800</xdr:colOff>
      <xdr:row>63</xdr:row>
      <xdr:rowOff>96157</xdr:rowOff>
    </xdr:to>
    <xdr:sp macro="" textlink="">
      <xdr:nvSpPr>
        <xdr:cNvPr id="132" name="フローチャート : 判断 131"/>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106334</xdr:rowOff>
    </xdr:from>
    <xdr:ext cx="736600" cy="259045"/>
    <xdr:sp macro="" textlink="">
      <xdr:nvSpPr>
        <xdr:cNvPr id="133" name="テキスト ボックス 132"/>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133350</xdr:rowOff>
    </xdr:from>
    <xdr:to>
      <xdr:col>4</xdr:col>
      <xdr:colOff>482600</xdr:colOff>
      <xdr:row>66</xdr:row>
      <xdr:rowOff>30843</xdr:rowOff>
    </xdr:to>
    <xdr:cxnSp macro="">
      <xdr:nvCxnSpPr>
        <xdr:cNvPr id="134" name="直線コネクタ 133"/>
        <xdr:cNvCxnSpPr/>
      </xdr:nvCxnSpPr>
      <xdr:spPr>
        <a:xfrm flipV="1">
          <a:off x="2336800" y="1127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97972</xdr:rowOff>
    </xdr:from>
    <xdr:to>
      <xdr:col>4</xdr:col>
      <xdr:colOff>533400</xdr:colOff>
      <xdr:row>64</xdr:row>
      <xdr:rowOff>28122</xdr:rowOff>
    </xdr:to>
    <xdr:sp macro="" textlink="">
      <xdr:nvSpPr>
        <xdr:cNvPr id="135" name="フローチャート : 判断 134"/>
        <xdr:cNvSpPr/>
      </xdr:nvSpPr>
      <xdr:spPr>
        <a:xfrm>
          <a:off x="3175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38299</xdr:rowOff>
    </xdr:from>
    <xdr:ext cx="762000" cy="259045"/>
    <xdr:sp macro="" textlink="">
      <xdr:nvSpPr>
        <xdr:cNvPr id="136" name="テキスト ボックス 135"/>
        <xdr:cNvSpPr txBox="1"/>
      </xdr:nvSpPr>
      <xdr:spPr>
        <a:xfrm>
          <a:off x="2844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66</xdr:row>
      <xdr:rowOff>30843</xdr:rowOff>
    </xdr:to>
    <xdr:cxnSp macro="">
      <xdr:nvCxnSpPr>
        <xdr:cNvPr id="137" name="直線コネクタ 136"/>
        <xdr:cNvCxnSpPr/>
      </xdr:nvCxnSpPr>
      <xdr:spPr>
        <a:xfrm>
          <a:off x="1447800" y="10674350"/>
          <a:ext cx="889000" cy="6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97972</xdr:rowOff>
    </xdr:from>
    <xdr:to>
      <xdr:col>3</xdr:col>
      <xdr:colOff>330200</xdr:colOff>
      <xdr:row>64</xdr:row>
      <xdr:rowOff>28122</xdr:rowOff>
    </xdr:to>
    <xdr:sp macro="" textlink="">
      <xdr:nvSpPr>
        <xdr:cNvPr id="138" name="フローチャート : 判断 137"/>
        <xdr:cNvSpPr/>
      </xdr:nvSpPr>
      <xdr:spPr>
        <a:xfrm>
          <a:off x="2286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38299</xdr:rowOff>
    </xdr:from>
    <xdr:ext cx="762000" cy="259045"/>
    <xdr:sp macro="" textlink="">
      <xdr:nvSpPr>
        <xdr:cNvPr id="139" name="テキスト ボックス 138"/>
        <xdr:cNvSpPr txBox="1"/>
      </xdr:nvSpPr>
      <xdr:spPr>
        <a:xfrm>
          <a:off x="1955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27215</xdr:rowOff>
    </xdr:from>
    <xdr:to>
      <xdr:col>2</xdr:col>
      <xdr:colOff>127000</xdr:colOff>
      <xdr:row>61</xdr:row>
      <xdr:rowOff>128815</xdr:rowOff>
    </xdr:to>
    <xdr:sp macro="" textlink="">
      <xdr:nvSpPr>
        <xdr:cNvPr id="140" name="フローチャート : 判断 139"/>
        <xdr:cNvSpPr/>
      </xdr:nvSpPr>
      <xdr:spPr>
        <a:xfrm>
          <a:off x="1397000" y="104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138992</xdr:rowOff>
    </xdr:from>
    <xdr:ext cx="762000" cy="259045"/>
    <xdr:sp macro="" textlink="">
      <xdr:nvSpPr>
        <xdr:cNvPr id="141" name="テキスト ボックス 140"/>
        <xdr:cNvSpPr txBox="1"/>
      </xdr:nvSpPr>
      <xdr:spPr>
        <a:xfrm>
          <a:off x="1066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82550</xdr:rowOff>
    </xdr:from>
    <xdr:to>
      <xdr:col>7</xdr:col>
      <xdr:colOff>203200</xdr:colOff>
      <xdr:row>66</xdr:row>
      <xdr:rowOff>12700</xdr:rowOff>
    </xdr:to>
    <xdr:sp macro="" textlink="">
      <xdr:nvSpPr>
        <xdr:cNvPr id="147" name="円/楕円 146"/>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54627</xdr:rowOff>
    </xdr:from>
    <xdr:ext cx="762000" cy="259045"/>
    <xdr:sp macro="" textlink="">
      <xdr:nvSpPr>
        <xdr:cNvPr id="148"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97972</xdr:rowOff>
    </xdr:from>
    <xdr:to>
      <xdr:col>6</xdr:col>
      <xdr:colOff>50800</xdr:colOff>
      <xdr:row>64</xdr:row>
      <xdr:rowOff>28122</xdr:rowOff>
    </xdr:to>
    <xdr:sp macro="" textlink="">
      <xdr:nvSpPr>
        <xdr:cNvPr id="149" name="円/楕円 148"/>
        <xdr:cNvSpPr/>
      </xdr:nvSpPr>
      <xdr:spPr>
        <a:xfrm>
          <a:off x="4064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12899</xdr:rowOff>
    </xdr:from>
    <xdr:ext cx="736600" cy="259045"/>
    <xdr:sp macro="" textlink="">
      <xdr:nvSpPr>
        <xdr:cNvPr id="150" name="テキスト ボックス 149"/>
        <xdr:cNvSpPr txBox="1"/>
      </xdr:nvSpPr>
      <xdr:spPr>
        <a:xfrm>
          <a:off x="3733800" y="1098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82550</xdr:rowOff>
    </xdr:from>
    <xdr:to>
      <xdr:col>4</xdr:col>
      <xdr:colOff>533400</xdr:colOff>
      <xdr:row>66</xdr:row>
      <xdr:rowOff>12700</xdr:rowOff>
    </xdr:to>
    <xdr:sp macro="" textlink="">
      <xdr:nvSpPr>
        <xdr:cNvPr id="151" name="円/楕円 150"/>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168927</xdr:rowOff>
    </xdr:from>
    <xdr:ext cx="762000" cy="259045"/>
    <xdr:sp macro="" textlink="">
      <xdr:nvSpPr>
        <xdr:cNvPr id="152" name="テキスト ボックス 151"/>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151493</xdr:rowOff>
    </xdr:from>
    <xdr:to>
      <xdr:col>3</xdr:col>
      <xdr:colOff>330200</xdr:colOff>
      <xdr:row>66</xdr:row>
      <xdr:rowOff>81643</xdr:rowOff>
    </xdr:to>
    <xdr:sp macro="" textlink="">
      <xdr:nvSpPr>
        <xdr:cNvPr id="153" name="円/楕円 152"/>
        <xdr:cNvSpPr/>
      </xdr:nvSpPr>
      <xdr:spPr>
        <a:xfrm>
          <a:off x="2286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66420</xdr:rowOff>
    </xdr:from>
    <xdr:ext cx="762000" cy="259045"/>
    <xdr:sp macro="" textlink="">
      <xdr:nvSpPr>
        <xdr:cNvPr id="154" name="テキスト ボックス 153"/>
        <xdr:cNvSpPr txBox="1"/>
      </xdr:nvSpPr>
      <xdr:spPr>
        <a:xfrm>
          <a:off x="1955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5" name="円/楕円 154"/>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80027</xdr:rowOff>
    </xdr:from>
    <xdr:ext cx="762000" cy="259045"/>
    <xdr:sp macro="" textlink="">
      <xdr:nvSpPr>
        <xdr:cNvPr id="156" name="テキスト ボックス 155"/>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[147,579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については、類似団体及び全国の中でも高い水準にあるが、地理的要因等により内部管理経費等が他団体に比較し多くなる傾向にあるものと考えられる。青森県行財政改革大綱に基づき、引き続き職員給与・職員数の適正化に取り組むほか、組織の見直し、内部コストの抑制及び民間活力の活用などの取組みを推進することとしてい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127619</xdr:rowOff>
    </xdr:from>
    <xdr:to>
      <xdr:col>7</xdr:col>
      <xdr:colOff>152400</xdr:colOff>
      <xdr:row>90</xdr:row>
      <xdr:rowOff>2924</xdr:rowOff>
    </xdr:to>
    <xdr:cxnSp macro="">
      <xdr:nvCxnSpPr>
        <xdr:cNvPr id="184" name="直線コネクタ 183"/>
        <xdr:cNvCxnSpPr/>
      </xdr:nvCxnSpPr>
      <xdr:spPr>
        <a:xfrm flipV="1">
          <a:off x="4953000" y="13843619"/>
          <a:ext cx="0" cy="1589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146451</xdr:rowOff>
    </xdr:from>
    <xdr:ext cx="762000" cy="259045"/>
    <xdr:sp macro="" textlink="">
      <xdr:nvSpPr>
        <xdr:cNvPr id="185" name="人件費・物件費等の状況最小値テキスト"/>
        <xdr:cNvSpPr txBox="1"/>
      </xdr:nvSpPr>
      <xdr:spPr>
        <a:xfrm>
          <a:off x="5041900" y="1540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160,599</a:t>
          </a:r>
          <a:endParaRPr kumimoji="1" lang="ja-JP" altLang="en-US" sz="1000" b="1">
            <a:latin typeface="ＭＳ Ｐゴシック"/>
          </a:endParaRPr>
        </a:p>
      </xdr:txBody>
    </xdr:sp>
    <xdr:clientData/>
  </xdr:oneCellAnchor>
  <xdr:twoCellAnchor>
    <xdr:from>
      <xdr:col>7</xdr:col>
      <xdr:colOff>63500</xdr:colOff>
      <xdr:row>90</xdr:row>
      <xdr:rowOff>2924</xdr:rowOff>
    </xdr:from>
    <xdr:to>
      <xdr:col>7</xdr:col>
      <xdr:colOff>241300</xdr:colOff>
      <xdr:row>90</xdr:row>
      <xdr:rowOff>2924</xdr:rowOff>
    </xdr:to>
    <xdr:cxnSp macro="">
      <xdr:nvCxnSpPr>
        <xdr:cNvPr id="186" name="直線コネクタ 185"/>
        <xdr:cNvCxnSpPr/>
      </xdr:nvCxnSpPr>
      <xdr:spPr>
        <a:xfrm>
          <a:off x="4864100" y="1543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42546</xdr:rowOff>
    </xdr:from>
    <xdr:ext cx="762000" cy="259045"/>
    <xdr:sp macro="" textlink="">
      <xdr:nvSpPr>
        <xdr:cNvPr id="187" name="人件費・物件費等の状況最大値テキスト"/>
        <xdr:cNvSpPr txBox="1"/>
      </xdr:nvSpPr>
      <xdr:spPr>
        <a:xfrm>
          <a:off x="5041900" y="1358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121,068</a:t>
          </a:r>
          <a:endParaRPr kumimoji="1" lang="ja-JP" altLang="en-US" sz="1000" b="1">
            <a:latin typeface="ＭＳ Ｐゴシック"/>
          </a:endParaRPr>
        </a:p>
      </xdr:txBody>
    </xdr:sp>
    <xdr:clientData/>
  </xdr:oneCellAnchor>
  <xdr:twoCellAnchor>
    <xdr:from>
      <xdr:col>7</xdr:col>
      <xdr:colOff>63500</xdr:colOff>
      <xdr:row>80</xdr:row>
      <xdr:rowOff>127619</xdr:rowOff>
    </xdr:from>
    <xdr:to>
      <xdr:col>7</xdr:col>
      <xdr:colOff>241300</xdr:colOff>
      <xdr:row>80</xdr:row>
      <xdr:rowOff>127619</xdr:rowOff>
    </xdr:to>
    <xdr:cxnSp macro="">
      <xdr:nvCxnSpPr>
        <xdr:cNvPr id="188" name="直線コネクタ 187"/>
        <xdr:cNvCxnSpPr/>
      </xdr:nvCxnSpPr>
      <xdr:spPr>
        <a:xfrm>
          <a:off x="4864100" y="1384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130000</xdr:rowOff>
    </xdr:from>
    <xdr:to>
      <xdr:col>7</xdr:col>
      <xdr:colOff>152400</xdr:colOff>
      <xdr:row>86</xdr:row>
      <xdr:rowOff>165102</xdr:rowOff>
    </xdr:to>
    <xdr:cxnSp macro="">
      <xdr:nvCxnSpPr>
        <xdr:cNvPr id="189" name="直線コネクタ 188"/>
        <xdr:cNvCxnSpPr/>
      </xdr:nvCxnSpPr>
      <xdr:spPr>
        <a:xfrm>
          <a:off x="4114800" y="14703250"/>
          <a:ext cx="838200" cy="20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85920</xdr:rowOff>
    </xdr:from>
    <xdr:ext cx="762000" cy="259045"/>
    <xdr:sp macro="" textlink="">
      <xdr:nvSpPr>
        <xdr:cNvPr id="190" name="人件費・物件費等の状況平均値テキスト"/>
        <xdr:cNvSpPr txBox="1"/>
      </xdr:nvSpPr>
      <xdr:spPr>
        <a:xfrm>
          <a:off x="5041900" y="1431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69393</xdr:rowOff>
    </xdr:from>
    <xdr:to>
      <xdr:col>7</xdr:col>
      <xdr:colOff>203200</xdr:colOff>
      <xdr:row>84</xdr:row>
      <xdr:rowOff>170993</xdr:rowOff>
    </xdr:to>
    <xdr:sp macro="" textlink="">
      <xdr:nvSpPr>
        <xdr:cNvPr id="191" name="フローチャート : 判断 190"/>
        <xdr:cNvSpPr/>
      </xdr:nvSpPr>
      <xdr:spPr>
        <a:xfrm>
          <a:off x="4902200" y="144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130000</xdr:rowOff>
    </xdr:from>
    <xdr:to>
      <xdr:col>6</xdr:col>
      <xdr:colOff>0</xdr:colOff>
      <xdr:row>86</xdr:row>
      <xdr:rowOff>151347</xdr:rowOff>
    </xdr:to>
    <xdr:cxnSp macro="">
      <xdr:nvCxnSpPr>
        <xdr:cNvPr id="192" name="直線コネクタ 191"/>
        <xdr:cNvCxnSpPr/>
      </xdr:nvCxnSpPr>
      <xdr:spPr>
        <a:xfrm flipV="1">
          <a:off x="3225800" y="14703250"/>
          <a:ext cx="889000" cy="19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106525</xdr:rowOff>
    </xdr:from>
    <xdr:to>
      <xdr:col>6</xdr:col>
      <xdr:colOff>50800</xdr:colOff>
      <xdr:row>83</xdr:row>
      <xdr:rowOff>36675</xdr:rowOff>
    </xdr:to>
    <xdr:sp macro="" textlink="">
      <xdr:nvSpPr>
        <xdr:cNvPr id="193" name="フローチャート : 判断 192"/>
        <xdr:cNvSpPr/>
      </xdr:nvSpPr>
      <xdr:spPr>
        <a:xfrm>
          <a:off x="4064000" y="141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46852</xdr:rowOff>
    </xdr:from>
    <xdr:ext cx="736600" cy="259045"/>
    <xdr:sp macro="" textlink="">
      <xdr:nvSpPr>
        <xdr:cNvPr id="194" name="テキスト ボックス 193"/>
        <xdr:cNvSpPr txBox="1"/>
      </xdr:nvSpPr>
      <xdr:spPr>
        <a:xfrm>
          <a:off x="3733800" y="1393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151347</xdr:rowOff>
    </xdr:from>
    <xdr:to>
      <xdr:col>4</xdr:col>
      <xdr:colOff>482600</xdr:colOff>
      <xdr:row>88</xdr:row>
      <xdr:rowOff>10376</xdr:rowOff>
    </xdr:to>
    <xdr:cxnSp macro="">
      <xdr:nvCxnSpPr>
        <xdr:cNvPr id="195" name="直線コネクタ 194"/>
        <xdr:cNvCxnSpPr/>
      </xdr:nvCxnSpPr>
      <xdr:spPr>
        <a:xfrm flipV="1">
          <a:off x="2336800" y="14896047"/>
          <a:ext cx="889000" cy="20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32279</xdr:rowOff>
    </xdr:from>
    <xdr:to>
      <xdr:col>4</xdr:col>
      <xdr:colOff>533400</xdr:colOff>
      <xdr:row>83</xdr:row>
      <xdr:rowOff>133879</xdr:rowOff>
    </xdr:to>
    <xdr:sp macro="" textlink="">
      <xdr:nvSpPr>
        <xdr:cNvPr id="196" name="フローチャート : 判断 195"/>
        <xdr:cNvSpPr/>
      </xdr:nvSpPr>
      <xdr:spPr>
        <a:xfrm>
          <a:off x="3175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144056</xdr:rowOff>
    </xdr:from>
    <xdr:ext cx="762000" cy="259045"/>
    <xdr:sp macro="" textlink="">
      <xdr:nvSpPr>
        <xdr:cNvPr id="197" name="テキスト ボックス 196"/>
        <xdr:cNvSpPr txBox="1"/>
      </xdr:nvSpPr>
      <xdr:spPr>
        <a:xfrm>
          <a:off x="2844800" y="140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166269</xdr:rowOff>
    </xdr:from>
    <xdr:to>
      <xdr:col>3</xdr:col>
      <xdr:colOff>279400</xdr:colOff>
      <xdr:row>88</xdr:row>
      <xdr:rowOff>10376</xdr:rowOff>
    </xdr:to>
    <xdr:cxnSp macro="">
      <xdr:nvCxnSpPr>
        <xdr:cNvPr id="198" name="直線コネクタ 197"/>
        <xdr:cNvCxnSpPr/>
      </xdr:nvCxnSpPr>
      <xdr:spPr>
        <a:xfrm>
          <a:off x="1447800" y="14910969"/>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70399</xdr:rowOff>
    </xdr:from>
    <xdr:to>
      <xdr:col>3</xdr:col>
      <xdr:colOff>330200</xdr:colOff>
      <xdr:row>85</xdr:row>
      <xdr:rowOff>549</xdr:rowOff>
    </xdr:to>
    <xdr:sp macro="" textlink="">
      <xdr:nvSpPr>
        <xdr:cNvPr id="199" name="フローチャート : 判断 198"/>
        <xdr:cNvSpPr/>
      </xdr:nvSpPr>
      <xdr:spPr>
        <a:xfrm>
          <a:off x="2286000" y="144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10726</xdr:rowOff>
    </xdr:from>
    <xdr:ext cx="762000" cy="259045"/>
    <xdr:sp macro="" textlink="">
      <xdr:nvSpPr>
        <xdr:cNvPr id="200" name="テキスト ボックス 199"/>
        <xdr:cNvSpPr txBox="1"/>
      </xdr:nvSpPr>
      <xdr:spPr>
        <a:xfrm>
          <a:off x="1955800" y="1424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95695</xdr:rowOff>
    </xdr:from>
    <xdr:to>
      <xdr:col>2</xdr:col>
      <xdr:colOff>127000</xdr:colOff>
      <xdr:row>85</xdr:row>
      <xdr:rowOff>25845</xdr:rowOff>
    </xdr:to>
    <xdr:sp macro="" textlink="">
      <xdr:nvSpPr>
        <xdr:cNvPr id="201" name="フローチャート : 判断 200"/>
        <xdr:cNvSpPr/>
      </xdr:nvSpPr>
      <xdr:spPr>
        <a:xfrm>
          <a:off x="1397000" y="1449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36022</xdr:rowOff>
    </xdr:from>
    <xdr:ext cx="762000" cy="259045"/>
    <xdr:sp macro="" textlink="">
      <xdr:nvSpPr>
        <xdr:cNvPr id="202" name="テキスト ボックス 201"/>
        <xdr:cNvSpPr txBox="1"/>
      </xdr:nvSpPr>
      <xdr:spPr>
        <a:xfrm>
          <a:off x="1066800" y="1426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138,590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114302</xdr:rowOff>
    </xdr:from>
    <xdr:to>
      <xdr:col>7</xdr:col>
      <xdr:colOff>203200</xdr:colOff>
      <xdr:row>87</xdr:row>
      <xdr:rowOff>44452</xdr:rowOff>
    </xdr:to>
    <xdr:sp macro="" textlink="">
      <xdr:nvSpPr>
        <xdr:cNvPr id="208" name="円/楕円 207"/>
        <xdr:cNvSpPr/>
      </xdr:nvSpPr>
      <xdr:spPr>
        <a:xfrm>
          <a:off x="4902200" y="1485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86379</xdr:rowOff>
    </xdr:from>
    <xdr:ext cx="762000" cy="259045"/>
    <xdr:sp macro="" textlink="">
      <xdr:nvSpPr>
        <xdr:cNvPr id="209" name="人件費・物件費等の状況該当値テキスト"/>
        <xdr:cNvSpPr txBox="1"/>
      </xdr:nvSpPr>
      <xdr:spPr>
        <a:xfrm>
          <a:off x="5041900" y="1483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147,579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79200</xdr:rowOff>
    </xdr:from>
    <xdr:to>
      <xdr:col>6</xdr:col>
      <xdr:colOff>50800</xdr:colOff>
      <xdr:row>86</xdr:row>
      <xdr:rowOff>9350</xdr:rowOff>
    </xdr:to>
    <xdr:sp macro="" textlink="">
      <xdr:nvSpPr>
        <xdr:cNvPr id="210" name="円/楕円 209"/>
        <xdr:cNvSpPr/>
      </xdr:nvSpPr>
      <xdr:spPr>
        <a:xfrm>
          <a:off x="4064000" y="146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165577</xdr:rowOff>
    </xdr:from>
    <xdr:ext cx="736600" cy="259045"/>
    <xdr:sp macro="" textlink="">
      <xdr:nvSpPr>
        <xdr:cNvPr id="211" name="テキスト ボックス 210"/>
        <xdr:cNvSpPr txBox="1"/>
      </xdr:nvSpPr>
      <xdr:spPr>
        <a:xfrm>
          <a:off x="3733800" y="14738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142,443</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100547</xdr:rowOff>
    </xdr:from>
    <xdr:to>
      <xdr:col>4</xdr:col>
      <xdr:colOff>533400</xdr:colOff>
      <xdr:row>87</xdr:row>
      <xdr:rowOff>30697</xdr:rowOff>
    </xdr:to>
    <xdr:sp macro="" textlink="">
      <xdr:nvSpPr>
        <xdr:cNvPr id="212" name="円/楕円 211"/>
        <xdr:cNvSpPr/>
      </xdr:nvSpPr>
      <xdr:spPr>
        <a:xfrm>
          <a:off x="3175000" y="1484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15474</xdr:rowOff>
    </xdr:from>
    <xdr:ext cx="762000" cy="259045"/>
    <xdr:sp macro="" textlink="">
      <xdr:nvSpPr>
        <xdr:cNvPr id="213" name="テキスト ボックス 212"/>
        <xdr:cNvSpPr txBox="1"/>
      </xdr:nvSpPr>
      <xdr:spPr>
        <a:xfrm>
          <a:off x="2844800" y="1493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147,237</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131026</xdr:rowOff>
    </xdr:from>
    <xdr:to>
      <xdr:col>3</xdr:col>
      <xdr:colOff>330200</xdr:colOff>
      <xdr:row>88</xdr:row>
      <xdr:rowOff>61176</xdr:rowOff>
    </xdr:to>
    <xdr:sp macro="" textlink="">
      <xdr:nvSpPr>
        <xdr:cNvPr id="214" name="円/楕円 213"/>
        <xdr:cNvSpPr/>
      </xdr:nvSpPr>
      <xdr:spPr>
        <a:xfrm>
          <a:off x="2286000" y="150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45953</xdr:rowOff>
    </xdr:from>
    <xdr:ext cx="762000" cy="259045"/>
    <xdr:sp macro="" textlink="">
      <xdr:nvSpPr>
        <xdr:cNvPr id="215" name="テキスト ボックス 214"/>
        <xdr:cNvSpPr txBox="1"/>
      </xdr:nvSpPr>
      <xdr:spPr>
        <a:xfrm>
          <a:off x="1955800" y="1513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152,258</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115469</xdr:rowOff>
    </xdr:from>
    <xdr:to>
      <xdr:col>2</xdr:col>
      <xdr:colOff>127000</xdr:colOff>
      <xdr:row>87</xdr:row>
      <xdr:rowOff>45619</xdr:rowOff>
    </xdr:to>
    <xdr:sp macro="" textlink="">
      <xdr:nvSpPr>
        <xdr:cNvPr id="216" name="円/楕円 215"/>
        <xdr:cNvSpPr/>
      </xdr:nvSpPr>
      <xdr:spPr>
        <a:xfrm>
          <a:off x="1397000" y="1486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30396</xdr:rowOff>
    </xdr:from>
    <xdr:ext cx="762000" cy="259045"/>
    <xdr:sp macro="" textlink="">
      <xdr:nvSpPr>
        <xdr:cNvPr id="217" name="テキスト ボックス 216"/>
        <xdr:cNvSpPr txBox="1"/>
      </xdr:nvSpPr>
      <xdr:spPr>
        <a:xfrm>
          <a:off x="1066800" y="1494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給与制度や諸手当については、社会経済情勢の変化や人事委員会勧告を踏まえ、適時適切に見直すこととしており、平成</a:t>
          </a:r>
          <a:r>
            <a:rPr kumimoji="1" lang="en-US" altLang="ja-JP" sz="1300">
              <a:latin typeface="ＭＳ Ｐゴシック"/>
            </a:rPr>
            <a:t>27</a:t>
          </a:r>
          <a:r>
            <a:rPr kumimoji="1" lang="ja-JP" altLang="en-US" sz="1300">
              <a:latin typeface="ＭＳ Ｐゴシック"/>
            </a:rPr>
            <a:t>年度からは給与制度の総合的見直しを実施し、ラスパイレス指数も</a:t>
          </a:r>
          <a:r>
            <a:rPr kumimoji="1" lang="en-US" altLang="ja-JP" sz="1300">
              <a:latin typeface="ＭＳ Ｐゴシック"/>
            </a:rPr>
            <a:t>100</a:t>
          </a:r>
          <a:r>
            <a:rPr kumimoji="1" lang="ja-JP" altLang="en-US" sz="1300">
              <a:latin typeface="ＭＳ Ｐゴシック"/>
            </a:rPr>
            <a:t>を下回る状況が続いている。</a:t>
          </a:r>
        </a:p>
        <a:p>
          <a:r>
            <a:rPr kumimoji="1" lang="ja-JP" altLang="en-US" sz="1300">
              <a:latin typeface="ＭＳ Ｐゴシック"/>
            </a:rPr>
            <a:t>　今後とも引き続き、青森県行財政改革大綱に基づき、給与制度や諸手当等について適時適切に見直し、適正化を推進することとしている。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84</xdr:row>
      <xdr:rowOff>42334</xdr:rowOff>
    </xdr:to>
    <xdr:cxnSp macro="">
      <xdr:nvCxnSpPr>
        <xdr:cNvPr id="244" name="直線コネクタ 243"/>
        <xdr:cNvCxnSpPr/>
      </xdr:nvCxnSpPr>
      <xdr:spPr>
        <a:xfrm flipV="1">
          <a:off x="17018000" y="13773855"/>
          <a:ext cx="0" cy="670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45"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46" name="直線コネクタ 245"/>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47"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48" name="直線コネクタ 247"/>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82</xdr:row>
      <xdr:rowOff>157339</xdr:rowOff>
    </xdr:to>
    <xdr:cxnSp macro="">
      <xdr:nvCxnSpPr>
        <xdr:cNvPr id="249" name="直線コネクタ 248"/>
        <xdr:cNvCxnSpPr/>
      </xdr:nvCxnSpPr>
      <xdr:spPr>
        <a:xfrm flipV="1">
          <a:off x="16179800" y="14041966"/>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51805</xdr:rowOff>
    </xdr:from>
    <xdr:ext cx="762000" cy="259045"/>
    <xdr:sp macro="" textlink="">
      <xdr:nvSpPr>
        <xdr:cNvPr id="250" name="給与水準   （国との比較）平均値テキスト"/>
        <xdr:cNvSpPr txBox="1"/>
      </xdr:nvSpPr>
      <xdr:spPr>
        <a:xfrm>
          <a:off x="17106900" y="1411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1" name="フローチャート : 判断 250"/>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157339</xdr:rowOff>
    </xdr:from>
    <xdr:to>
      <xdr:col>23</xdr:col>
      <xdr:colOff>406400</xdr:colOff>
      <xdr:row>89</xdr:row>
      <xdr:rowOff>43039</xdr:rowOff>
    </xdr:to>
    <xdr:cxnSp macro="">
      <xdr:nvCxnSpPr>
        <xdr:cNvPr id="252" name="直線コネクタ 251"/>
        <xdr:cNvCxnSpPr/>
      </xdr:nvCxnSpPr>
      <xdr:spPr>
        <a:xfrm flipV="1">
          <a:off x="15290800" y="14216239"/>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160161</xdr:rowOff>
    </xdr:from>
    <xdr:to>
      <xdr:col>23</xdr:col>
      <xdr:colOff>457200</xdr:colOff>
      <xdr:row>83</xdr:row>
      <xdr:rowOff>90311</xdr:rowOff>
    </xdr:to>
    <xdr:sp macro="" textlink="">
      <xdr:nvSpPr>
        <xdr:cNvPr id="253" name="フローチャート : 判断 252"/>
        <xdr:cNvSpPr/>
      </xdr:nvSpPr>
      <xdr:spPr>
        <a:xfrm>
          <a:off x="16129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75088</xdr:rowOff>
    </xdr:from>
    <xdr:ext cx="736600" cy="259045"/>
    <xdr:sp macro="" textlink="">
      <xdr:nvSpPr>
        <xdr:cNvPr id="254" name="テキスト ボックス 253"/>
        <xdr:cNvSpPr txBox="1"/>
      </xdr:nvSpPr>
      <xdr:spPr>
        <a:xfrm>
          <a:off x="15798800" y="1430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43039</xdr:rowOff>
    </xdr:from>
    <xdr:to>
      <xdr:col>22</xdr:col>
      <xdr:colOff>203200</xdr:colOff>
      <xdr:row>89</xdr:row>
      <xdr:rowOff>110066</xdr:rowOff>
    </xdr:to>
    <xdr:cxnSp macro="">
      <xdr:nvCxnSpPr>
        <xdr:cNvPr id="255" name="直線コネクタ 254"/>
        <xdr:cNvCxnSpPr/>
      </xdr:nvCxnSpPr>
      <xdr:spPr>
        <a:xfrm flipV="1">
          <a:off x="14401800" y="153020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45861</xdr:rowOff>
    </xdr:from>
    <xdr:to>
      <xdr:col>22</xdr:col>
      <xdr:colOff>254000</xdr:colOff>
      <xdr:row>89</xdr:row>
      <xdr:rowOff>147461</xdr:rowOff>
    </xdr:to>
    <xdr:sp macro="" textlink="">
      <xdr:nvSpPr>
        <xdr:cNvPr id="256" name="フローチャート : 判断 255"/>
        <xdr:cNvSpPr/>
      </xdr:nvSpPr>
      <xdr:spPr>
        <a:xfrm>
          <a:off x="15240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132238</xdr:rowOff>
    </xdr:from>
    <xdr:ext cx="762000" cy="259045"/>
    <xdr:sp macro="" textlink="">
      <xdr:nvSpPr>
        <xdr:cNvPr id="257" name="テキスト ボックス 256"/>
        <xdr:cNvSpPr txBox="1"/>
      </xdr:nvSpPr>
      <xdr:spPr>
        <a:xfrm>
          <a:off x="14909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89</xdr:row>
      <xdr:rowOff>110066</xdr:rowOff>
    </xdr:to>
    <xdr:cxnSp macro="">
      <xdr:nvCxnSpPr>
        <xdr:cNvPr id="258" name="直線コネクタ 257"/>
        <xdr:cNvCxnSpPr/>
      </xdr:nvCxnSpPr>
      <xdr:spPr>
        <a:xfrm>
          <a:off x="13512800" y="14323484"/>
          <a:ext cx="889000" cy="104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59266</xdr:rowOff>
    </xdr:from>
    <xdr:to>
      <xdr:col>21</xdr:col>
      <xdr:colOff>50800</xdr:colOff>
      <xdr:row>89</xdr:row>
      <xdr:rowOff>160866</xdr:rowOff>
    </xdr:to>
    <xdr:sp macro="" textlink="">
      <xdr:nvSpPr>
        <xdr:cNvPr id="259" name="フローチャート : 判断 258"/>
        <xdr:cNvSpPr/>
      </xdr:nvSpPr>
      <xdr:spPr>
        <a:xfrm>
          <a:off x="14351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171043</xdr:rowOff>
    </xdr:from>
    <xdr:ext cx="762000" cy="259045"/>
    <xdr:sp macro="" textlink="">
      <xdr:nvSpPr>
        <xdr:cNvPr id="260" name="テキスト ボックス 259"/>
        <xdr:cNvSpPr txBox="1"/>
      </xdr:nvSpPr>
      <xdr:spPr>
        <a:xfrm>
          <a:off x="14020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52916</xdr:rowOff>
    </xdr:from>
    <xdr:to>
      <xdr:col>19</xdr:col>
      <xdr:colOff>533400</xdr:colOff>
      <xdr:row>82</xdr:row>
      <xdr:rowOff>154516</xdr:rowOff>
    </xdr:to>
    <xdr:sp macro="" textlink="">
      <xdr:nvSpPr>
        <xdr:cNvPr id="261" name="フローチャート : 判断 260"/>
        <xdr:cNvSpPr/>
      </xdr:nvSpPr>
      <xdr:spPr>
        <a:xfrm>
          <a:off x="13462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164693</xdr:rowOff>
    </xdr:from>
    <xdr:ext cx="762000" cy="259045"/>
    <xdr:sp macro="" textlink="">
      <xdr:nvSpPr>
        <xdr:cNvPr id="262" name="テキスト ボックス 261"/>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68" name="円/楕円 267"/>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120243</xdr:rowOff>
    </xdr:from>
    <xdr:ext cx="762000" cy="259045"/>
    <xdr:sp macro="" textlink="">
      <xdr:nvSpPr>
        <xdr:cNvPr id="269" name="給与水準   （国との比較）該当値テキスト"/>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106539</xdr:rowOff>
    </xdr:from>
    <xdr:to>
      <xdr:col>23</xdr:col>
      <xdr:colOff>457200</xdr:colOff>
      <xdr:row>83</xdr:row>
      <xdr:rowOff>36689</xdr:rowOff>
    </xdr:to>
    <xdr:sp macro="" textlink="">
      <xdr:nvSpPr>
        <xdr:cNvPr id="270" name="円/楕円 269"/>
        <xdr:cNvSpPr/>
      </xdr:nvSpPr>
      <xdr:spPr>
        <a:xfrm>
          <a:off x="16129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46866</xdr:rowOff>
    </xdr:from>
    <xdr:ext cx="736600" cy="259045"/>
    <xdr:sp macro="" textlink="">
      <xdr:nvSpPr>
        <xdr:cNvPr id="271" name="テキスト ボックス 270"/>
        <xdr:cNvSpPr txBox="1"/>
      </xdr:nvSpPr>
      <xdr:spPr>
        <a:xfrm>
          <a:off x="15798800" y="1393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163689</xdr:rowOff>
    </xdr:from>
    <xdr:to>
      <xdr:col>22</xdr:col>
      <xdr:colOff>254000</xdr:colOff>
      <xdr:row>89</xdr:row>
      <xdr:rowOff>93839</xdr:rowOff>
    </xdr:to>
    <xdr:sp macro="" textlink="">
      <xdr:nvSpPr>
        <xdr:cNvPr id="272" name="円/楕円 271"/>
        <xdr:cNvSpPr/>
      </xdr:nvSpPr>
      <xdr:spPr>
        <a:xfrm>
          <a:off x="15240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104016</xdr:rowOff>
    </xdr:from>
    <xdr:ext cx="762000" cy="259045"/>
    <xdr:sp macro="" textlink="">
      <xdr:nvSpPr>
        <xdr:cNvPr id="273" name="テキスト ボックス 272"/>
        <xdr:cNvSpPr txBox="1"/>
      </xdr:nvSpPr>
      <xdr:spPr>
        <a:xfrm>
          <a:off x="14909800" y="1502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59266</xdr:rowOff>
    </xdr:from>
    <xdr:to>
      <xdr:col>21</xdr:col>
      <xdr:colOff>50800</xdr:colOff>
      <xdr:row>89</xdr:row>
      <xdr:rowOff>160866</xdr:rowOff>
    </xdr:to>
    <xdr:sp macro="" textlink="">
      <xdr:nvSpPr>
        <xdr:cNvPr id="274" name="円/楕円 273"/>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145643</xdr:rowOff>
    </xdr:from>
    <xdr:ext cx="762000" cy="259045"/>
    <xdr:sp macro="" textlink="">
      <xdr:nvSpPr>
        <xdr:cNvPr id="275" name="テキスト ボックス 274"/>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76" name="円/楕円 275"/>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128711</xdr:rowOff>
    </xdr:from>
    <xdr:ext cx="762000" cy="259045"/>
    <xdr:sp macro="" textlink="">
      <xdr:nvSpPr>
        <xdr:cNvPr id="277" name="テキスト ボックス 276"/>
        <xdr:cNvSpPr txBox="1"/>
      </xdr:nvSpPr>
      <xdr:spPr>
        <a:xfrm>
          <a:off x="13131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[1,356.13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一般行政部門の定員適正化については、平成</a:t>
          </a:r>
          <a:r>
            <a:rPr kumimoji="1" lang="en-US" altLang="ja-JP" sz="1300">
              <a:latin typeface="ＭＳ Ｐゴシック"/>
            </a:rPr>
            <a:t>13</a:t>
          </a:r>
          <a:r>
            <a:rPr kumimoji="1" lang="ja-JP" altLang="en-US" sz="1300">
              <a:latin typeface="ＭＳ Ｐゴシック"/>
            </a:rPr>
            <a:t>年度から平成</a:t>
          </a:r>
          <a:r>
            <a:rPr kumimoji="1" lang="en-US" altLang="ja-JP" sz="1300">
              <a:latin typeface="ＭＳ Ｐゴシック"/>
            </a:rPr>
            <a:t>24</a:t>
          </a:r>
          <a:r>
            <a:rPr kumimoji="1" lang="ja-JP" altLang="en-US" sz="1300">
              <a:latin typeface="ＭＳ Ｐゴシック"/>
            </a:rPr>
            <a:t>年度までに</a:t>
          </a:r>
          <a:r>
            <a:rPr kumimoji="1" lang="en-US" altLang="ja-JP" sz="1300">
              <a:latin typeface="ＭＳ Ｐゴシック"/>
            </a:rPr>
            <a:t>1,731</a:t>
          </a:r>
          <a:r>
            <a:rPr kumimoji="1" lang="ja-JP" altLang="en-US" sz="1300">
              <a:latin typeface="ＭＳ Ｐゴシック"/>
            </a:rPr>
            <a:t>人の削減を行った。引き続き執行体制の簡素化を図るため、新たな定員適正化の数値目標として、平成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30</a:t>
          </a:r>
          <a:r>
            <a:rPr kumimoji="1" lang="ja-JP" altLang="en-US" sz="1300">
              <a:latin typeface="ＭＳ Ｐゴシック"/>
            </a:rPr>
            <a:t>年度までの６年間で</a:t>
          </a:r>
          <a:r>
            <a:rPr kumimoji="1" lang="en-US" altLang="ja-JP" sz="1300">
              <a:latin typeface="ＭＳ Ｐゴシック"/>
            </a:rPr>
            <a:t>60</a:t>
          </a:r>
          <a:r>
            <a:rPr kumimoji="1" lang="ja-JP" altLang="en-US" sz="1300">
              <a:latin typeface="ＭＳ Ｐゴシック"/>
            </a:rPr>
            <a:t>人以上の削減を図ることとしており、計画期間２年間で</a:t>
          </a:r>
          <a:r>
            <a:rPr kumimoji="1" lang="en-US" altLang="ja-JP" sz="1300">
              <a:latin typeface="ＭＳ Ｐゴシック"/>
            </a:rPr>
            <a:t>94</a:t>
          </a:r>
          <a:r>
            <a:rPr kumimoji="1" lang="ja-JP" altLang="en-US" sz="1300">
              <a:latin typeface="ＭＳ Ｐゴシック"/>
            </a:rPr>
            <a:t>人の削減を行った。教育部門及び警察部門も同様に、計画的に定員適正化を進めている。</a:t>
          </a:r>
        </a:p>
      </xdr:txBody>
    </xdr:sp>
    <xdr:clientData/>
  </xdr:twoCellAnchor>
  <xdr:oneCellAnchor>
    <xdr:from>
      <xdr:col>18</xdr:col>
      <xdr:colOff>444500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55696</xdr:rowOff>
    </xdr:from>
    <xdr:to>
      <xdr:col>24</xdr:col>
      <xdr:colOff>558800</xdr:colOff>
      <xdr:row>66</xdr:row>
      <xdr:rowOff>85365</xdr:rowOff>
    </xdr:to>
    <xdr:cxnSp macro="">
      <xdr:nvCxnSpPr>
        <xdr:cNvPr id="305" name="直線コネクタ 304"/>
        <xdr:cNvCxnSpPr/>
      </xdr:nvCxnSpPr>
      <xdr:spPr>
        <a:xfrm flipV="1">
          <a:off x="17018000" y="9999796"/>
          <a:ext cx="0" cy="1401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57442</xdr:rowOff>
    </xdr:from>
    <xdr:ext cx="762000" cy="259045"/>
    <xdr:sp macro="" textlink="">
      <xdr:nvSpPr>
        <xdr:cNvPr id="306" name="定員管理の状況最小値テキスト"/>
        <xdr:cNvSpPr txBox="1"/>
      </xdr:nvSpPr>
      <xdr:spPr>
        <a:xfrm>
          <a:off x="17106900" y="113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1,550.70</a:t>
          </a:r>
          <a:endParaRPr kumimoji="1" lang="ja-JP" altLang="en-US" sz="1000" b="1">
            <a:latin typeface="ＭＳ Ｐゴシック"/>
          </a:endParaRPr>
        </a:p>
      </xdr:txBody>
    </xdr:sp>
    <xdr:clientData/>
  </xdr:oneCellAnchor>
  <xdr:twoCellAnchor>
    <xdr:from>
      <xdr:col>24</xdr:col>
      <xdr:colOff>469900</xdr:colOff>
      <xdr:row>66</xdr:row>
      <xdr:rowOff>85365</xdr:rowOff>
    </xdr:from>
    <xdr:to>
      <xdr:col>24</xdr:col>
      <xdr:colOff>647700</xdr:colOff>
      <xdr:row>66</xdr:row>
      <xdr:rowOff>85365</xdr:rowOff>
    </xdr:to>
    <xdr:cxnSp macro="">
      <xdr:nvCxnSpPr>
        <xdr:cNvPr id="307" name="直線コネクタ 306"/>
        <xdr:cNvCxnSpPr/>
      </xdr:nvCxnSpPr>
      <xdr:spPr>
        <a:xfrm>
          <a:off x="16929100" y="114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142073</xdr:rowOff>
    </xdr:from>
    <xdr:ext cx="762000" cy="259045"/>
    <xdr:sp macro="" textlink="">
      <xdr:nvSpPr>
        <xdr:cNvPr id="308" name="定員管理の状況最大値テキスト"/>
        <xdr:cNvSpPr txBox="1"/>
      </xdr:nvSpPr>
      <xdr:spPr>
        <a:xfrm>
          <a:off x="17106900" y="97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1,202.27</a:t>
          </a:r>
          <a:endParaRPr kumimoji="1" lang="ja-JP" altLang="en-US" sz="1000" b="1">
            <a:latin typeface="ＭＳ Ｐゴシック"/>
          </a:endParaRPr>
        </a:p>
      </xdr:txBody>
    </xdr:sp>
    <xdr:clientData/>
  </xdr:oneCellAnchor>
  <xdr:twoCellAnchor>
    <xdr:from>
      <xdr:col>24</xdr:col>
      <xdr:colOff>469900</xdr:colOff>
      <xdr:row>58</xdr:row>
      <xdr:rowOff>55696</xdr:rowOff>
    </xdr:from>
    <xdr:to>
      <xdr:col>24</xdr:col>
      <xdr:colOff>647700</xdr:colOff>
      <xdr:row>58</xdr:row>
      <xdr:rowOff>55696</xdr:rowOff>
    </xdr:to>
    <xdr:cxnSp macro="">
      <xdr:nvCxnSpPr>
        <xdr:cNvPr id="309" name="直線コネクタ 308"/>
        <xdr:cNvCxnSpPr/>
      </xdr:nvCxnSpPr>
      <xdr:spPr>
        <a:xfrm>
          <a:off x="16929100" y="999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160120</xdr:rowOff>
    </xdr:from>
    <xdr:to>
      <xdr:col>24</xdr:col>
      <xdr:colOff>558800</xdr:colOff>
      <xdr:row>61</xdr:row>
      <xdr:rowOff>169249</xdr:rowOff>
    </xdr:to>
    <xdr:cxnSp macro="">
      <xdr:nvCxnSpPr>
        <xdr:cNvPr id="310" name="直線コネクタ 309"/>
        <xdr:cNvCxnSpPr/>
      </xdr:nvCxnSpPr>
      <xdr:spPr>
        <a:xfrm flipV="1">
          <a:off x="16179800" y="10618570"/>
          <a:ext cx="8382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166374</xdr:rowOff>
    </xdr:from>
    <xdr:ext cx="762000" cy="259045"/>
    <xdr:sp macro="" textlink="">
      <xdr:nvSpPr>
        <xdr:cNvPr id="311" name="定員管理の状況平均値テキスト"/>
        <xdr:cNvSpPr txBox="1"/>
      </xdr:nvSpPr>
      <xdr:spPr>
        <a:xfrm>
          <a:off x="17106900" y="1062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22847</xdr:rowOff>
    </xdr:from>
    <xdr:to>
      <xdr:col>24</xdr:col>
      <xdr:colOff>609600</xdr:colOff>
      <xdr:row>62</xdr:row>
      <xdr:rowOff>124447</xdr:rowOff>
    </xdr:to>
    <xdr:sp macro="" textlink="">
      <xdr:nvSpPr>
        <xdr:cNvPr id="312" name="フローチャート : 判断 311"/>
        <xdr:cNvSpPr/>
      </xdr:nvSpPr>
      <xdr:spPr>
        <a:xfrm>
          <a:off x="169672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169249</xdr:rowOff>
    </xdr:from>
    <xdr:to>
      <xdr:col>23</xdr:col>
      <xdr:colOff>406400</xdr:colOff>
      <xdr:row>62</xdr:row>
      <xdr:rowOff>37251</xdr:rowOff>
    </xdr:to>
    <xdr:cxnSp macro="">
      <xdr:nvCxnSpPr>
        <xdr:cNvPr id="313" name="直線コネクタ 312"/>
        <xdr:cNvCxnSpPr/>
      </xdr:nvCxnSpPr>
      <xdr:spPr>
        <a:xfrm flipV="1">
          <a:off x="15290800" y="10627699"/>
          <a:ext cx="8890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14126</xdr:rowOff>
    </xdr:from>
    <xdr:to>
      <xdr:col>23</xdr:col>
      <xdr:colOff>457200</xdr:colOff>
      <xdr:row>61</xdr:row>
      <xdr:rowOff>115726</xdr:rowOff>
    </xdr:to>
    <xdr:sp macro="" textlink="">
      <xdr:nvSpPr>
        <xdr:cNvPr id="314" name="フローチャート : 判断 313"/>
        <xdr:cNvSpPr/>
      </xdr:nvSpPr>
      <xdr:spPr>
        <a:xfrm>
          <a:off x="16129000" y="1047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125903</xdr:rowOff>
    </xdr:from>
    <xdr:ext cx="736600" cy="259045"/>
    <xdr:sp macro="" textlink="">
      <xdr:nvSpPr>
        <xdr:cNvPr id="315" name="テキスト ボックス 314"/>
        <xdr:cNvSpPr txBox="1"/>
      </xdr:nvSpPr>
      <xdr:spPr>
        <a:xfrm>
          <a:off x="15798800" y="10241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37251</xdr:rowOff>
    </xdr:from>
    <xdr:to>
      <xdr:col>22</xdr:col>
      <xdr:colOff>203200</xdr:colOff>
      <xdr:row>62</xdr:row>
      <xdr:rowOff>81490</xdr:rowOff>
    </xdr:to>
    <xdr:cxnSp macro="">
      <xdr:nvCxnSpPr>
        <xdr:cNvPr id="316" name="直線コネクタ 315"/>
        <xdr:cNvCxnSpPr/>
      </xdr:nvCxnSpPr>
      <xdr:spPr>
        <a:xfrm flipV="1">
          <a:off x="14401800" y="1066715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169410</xdr:rowOff>
    </xdr:from>
    <xdr:to>
      <xdr:col>22</xdr:col>
      <xdr:colOff>254000</xdr:colOff>
      <xdr:row>61</xdr:row>
      <xdr:rowOff>99560</xdr:rowOff>
    </xdr:to>
    <xdr:sp macro="" textlink="">
      <xdr:nvSpPr>
        <xdr:cNvPr id="317" name="フローチャート : 判断 316"/>
        <xdr:cNvSpPr/>
      </xdr:nvSpPr>
      <xdr:spPr>
        <a:xfrm>
          <a:off x="15240000" y="1045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109737</xdr:rowOff>
    </xdr:from>
    <xdr:ext cx="762000" cy="259045"/>
    <xdr:sp macro="" textlink="">
      <xdr:nvSpPr>
        <xdr:cNvPr id="318" name="テキスト ボックス 317"/>
        <xdr:cNvSpPr txBox="1"/>
      </xdr:nvSpPr>
      <xdr:spPr>
        <a:xfrm>
          <a:off x="14909800" y="1022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81490</xdr:rowOff>
    </xdr:from>
    <xdr:to>
      <xdr:col>21</xdr:col>
      <xdr:colOff>0</xdr:colOff>
      <xdr:row>62</xdr:row>
      <xdr:rowOff>105942</xdr:rowOff>
    </xdr:to>
    <xdr:cxnSp macro="">
      <xdr:nvCxnSpPr>
        <xdr:cNvPr id="319" name="直線コネクタ 318"/>
        <xdr:cNvCxnSpPr/>
      </xdr:nvCxnSpPr>
      <xdr:spPr>
        <a:xfrm flipV="1">
          <a:off x="13512800" y="10711390"/>
          <a:ext cx="889000" cy="2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154161</xdr:rowOff>
    </xdr:from>
    <xdr:to>
      <xdr:col>21</xdr:col>
      <xdr:colOff>50800</xdr:colOff>
      <xdr:row>62</xdr:row>
      <xdr:rowOff>84311</xdr:rowOff>
    </xdr:to>
    <xdr:sp macro="" textlink="">
      <xdr:nvSpPr>
        <xdr:cNvPr id="320" name="フローチャート : 判断 319"/>
        <xdr:cNvSpPr/>
      </xdr:nvSpPr>
      <xdr:spPr>
        <a:xfrm>
          <a:off x="14351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94488</xdr:rowOff>
    </xdr:from>
    <xdr:ext cx="762000" cy="259045"/>
    <xdr:sp macro="" textlink="">
      <xdr:nvSpPr>
        <xdr:cNvPr id="321" name="テキスト ボックス 320"/>
        <xdr:cNvSpPr txBox="1"/>
      </xdr:nvSpPr>
      <xdr:spPr>
        <a:xfrm>
          <a:off x="14020800" y="1038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62541</xdr:rowOff>
    </xdr:from>
    <xdr:to>
      <xdr:col>19</xdr:col>
      <xdr:colOff>533400</xdr:colOff>
      <xdr:row>62</xdr:row>
      <xdr:rowOff>164141</xdr:rowOff>
    </xdr:to>
    <xdr:sp macro="" textlink="">
      <xdr:nvSpPr>
        <xdr:cNvPr id="322" name="フローチャート : 判断 321"/>
        <xdr:cNvSpPr/>
      </xdr:nvSpPr>
      <xdr:spPr>
        <a:xfrm>
          <a:off x="13462000" y="1069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148918</xdr:rowOff>
    </xdr:from>
    <xdr:ext cx="762000" cy="259045"/>
    <xdr:sp macro="" textlink="">
      <xdr:nvSpPr>
        <xdr:cNvPr id="323" name="テキスト ボックス 322"/>
        <xdr:cNvSpPr txBox="1"/>
      </xdr:nvSpPr>
      <xdr:spPr>
        <a:xfrm>
          <a:off x="13131800" y="1077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1,387.13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109320</xdr:rowOff>
    </xdr:from>
    <xdr:to>
      <xdr:col>24</xdr:col>
      <xdr:colOff>609600</xdr:colOff>
      <xdr:row>62</xdr:row>
      <xdr:rowOff>39470</xdr:rowOff>
    </xdr:to>
    <xdr:sp macro="" textlink="">
      <xdr:nvSpPr>
        <xdr:cNvPr id="329" name="円/楕円 328"/>
        <xdr:cNvSpPr/>
      </xdr:nvSpPr>
      <xdr:spPr>
        <a:xfrm>
          <a:off x="16967200" y="105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125847</xdr:rowOff>
    </xdr:from>
    <xdr:ext cx="762000" cy="259045"/>
    <xdr:sp macro="" textlink="">
      <xdr:nvSpPr>
        <xdr:cNvPr id="330" name="定員管理の状況該当値テキスト"/>
        <xdr:cNvSpPr txBox="1"/>
      </xdr:nvSpPr>
      <xdr:spPr>
        <a:xfrm>
          <a:off x="17106900" y="1041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1,356.13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118449</xdr:rowOff>
    </xdr:from>
    <xdr:to>
      <xdr:col>23</xdr:col>
      <xdr:colOff>457200</xdr:colOff>
      <xdr:row>62</xdr:row>
      <xdr:rowOff>48599</xdr:rowOff>
    </xdr:to>
    <xdr:sp macro="" textlink="">
      <xdr:nvSpPr>
        <xdr:cNvPr id="331" name="円/楕円 330"/>
        <xdr:cNvSpPr/>
      </xdr:nvSpPr>
      <xdr:spPr>
        <a:xfrm>
          <a:off x="16129000" y="105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33376</xdr:rowOff>
    </xdr:from>
    <xdr:ext cx="736600" cy="259045"/>
    <xdr:sp macro="" textlink="">
      <xdr:nvSpPr>
        <xdr:cNvPr id="332" name="テキスト ボックス 331"/>
        <xdr:cNvSpPr txBox="1"/>
      </xdr:nvSpPr>
      <xdr:spPr>
        <a:xfrm>
          <a:off x="15798800" y="10663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1,358.40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157901</xdr:rowOff>
    </xdr:from>
    <xdr:to>
      <xdr:col>22</xdr:col>
      <xdr:colOff>254000</xdr:colOff>
      <xdr:row>62</xdr:row>
      <xdr:rowOff>88051</xdr:rowOff>
    </xdr:to>
    <xdr:sp macro="" textlink="">
      <xdr:nvSpPr>
        <xdr:cNvPr id="333" name="円/楕円 332"/>
        <xdr:cNvSpPr/>
      </xdr:nvSpPr>
      <xdr:spPr>
        <a:xfrm>
          <a:off x="15240000" y="106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72828</xdr:rowOff>
    </xdr:from>
    <xdr:ext cx="762000" cy="259045"/>
    <xdr:sp macro="" textlink="">
      <xdr:nvSpPr>
        <xdr:cNvPr id="334" name="テキスト ボックス 333"/>
        <xdr:cNvSpPr txBox="1"/>
      </xdr:nvSpPr>
      <xdr:spPr>
        <a:xfrm>
          <a:off x="14909800" y="1070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1,368.21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30690</xdr:rowOff>
    </xdr:from>
    <xdr:to>
      <xdr:col>21</xdr:col>
      <xdr:colOff>50800</xdr:colOff>
      <xdr:row>62</xdr:row>
      <xdr:rowOff>132290</xdr:rowOff>
    </xdr:to>
    <xdr:sp macro="" textlink="">
      <xdr:nvSpPr>
        <xdr:cNvPr id="335" name="円/楕円 334"/>
        <xdr:cNvSpPr/>
      </xdr:nvSpPr>
      <xdr:spPr>
        <a:xfrm>
          <a:off x="14351000" y="106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117067</xdr:rowOff>
    </xdr:from>
    <xdr:ext cx="762000" cy="259045"/>
    <xdr:sp macro="" textlink="">
      <xdr:nvSpPr>
        <xdr:cNvPr id="336" name="テキスト ボックス 335"/>
        <xdr:cNvSpPr txBox="1"/>
      </xdr:nvSpPr>
      <xdr:spPr>
        <a:xfrm>
          <a:off x="14020800" y="1074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1,379.21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55142</xdr:rowOff>
    </xdr:from>
    <xdr:to>
      <xdr:col>19</xdr:col>
      <xdr:colOff>533400</xdr:colOff>
      <xdr:row>62</xdr:row>
      <xdr:rowOff>156742</xdr:rowOff>
    </xdr:to>
    <xdr:sp macro="" textlink="">
      <xdr:nvSpPr>
        <xdr:cNvPr id="337" name="円/楕円 336"/>
        <xdr:cNvSpPr/>
      </xdr:nvSpPr>
      <xdr:spPr>
        <a:xfrm>
          <a:off x="13462000" y="106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166919</xdr:rowOff>
    </xdr:from>
    <xdr:ext cx="762000" cy="259045"/>
    <xdr:sp macro="" textlink="">
      <xdr:nvSpPr>
        <xdr:cNvPr id="338" name="テキスト ボックス 337"/>
        <xdr:cNvSpPr txBox="1"/>
      </xdr:nvSpPr>
      <xdr:spPr>
        <a:xfrm>
          <a:off x="13131800" y="104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200">
              <a:solidFill>
                <a:schemeClr val="tx1"/>
              </a:solidFill>
              <a:latin typeface="ＭＳ Ｐゴシック"/>
            </a:rPr>
            <a:t>実質公債費比率については、国の経済対策に呼応した公共事業の追加や北海道・東北新幹線に係る建設負担金などによる公債費の増や標準財政規模の減少などの影響により平成</a:t>
          </a:r>
          <a:r>
            <a:rPr kumimoji="1" lang="en-US" altLang="ja-JP" sz="1200">
              <a:solidFill>
                <a:schemeClr val="tx1"/>
              </a:solidFill>
              <a:latin typeface="ＭＳ Ｐゴシック"/>
            </a:rPr>
            <a:t>22</a:t>
          </a:r>
          <a:r>
            <a:rPr kumimoji="1" lang="ja-JP" altLang="en-US" sz="1200">
              <a:solidFill>
                <a:schemeClr val="tx1"/>
              </a:solidFill>
              <a:latin typeface="ＭＳ Ｐゴシック"/>
            </a:rPr>
            <a:t>年度は</a:t>
          </a:r>
          <a:r>
            <a:rPr kumimoji="1" lang="en-US" altLang="ja-JP" sz="1200">
              <a:solidFill>
                <a:schemeClr val="tx1"/>
              </a:solidFill>
              <a:latin typeface="ＭＳ Ｐゴシック"/>
            </a:rPr>
            <a:t>18</a:t>
          </a:r>
          <a:r>
            <a:rPr kumimoji="1" lang="ja-JP" altLang="en-US" sz="1200">
              <a:solidFill>
                <a:schemeClr val="tx1"/>
              </a:solidFill>
              <a:latin typeface="ＭＳ Ｐゴシック"/>
            </a:rPr>
            <a:t>％を超えていたが、新規発行県債の抑制や公債費の平準化対策などにより近年減少傾向にあり、平成</a:t>
          </a:r>
          <a:r>
            <a:rPr kumimoji="1" lang="en-US" altLang="ja-JP" sz="1200">
              <a:solidFill>
                <a:schemeClr val="tx1"/>
              </a:solidFill>
              <a:latin typeface="ＭＳ Ｐゴシック"/>
            </a:rPr>
            <a:t>26</a:t>
          </a:r>
          <a:r>
            <a:rPr kumimoji="1" lang="ja-JP" altLang="en-US" sz="1200">
              <a:solidFill>
                <a:schemeClr val="tx1"/>
              </a:solidFill>
              <a:latin typeface="ＭＳ Ｐゴシック"/>
            </a:rPr>
            <a:t>年度は</a:t>
          </a:r>
          <a:r>
            <a:rPr kumimoji="1" lang="en-US" altLang="ja-JP" sz="1200">
              <a:solidFill>
                <a:schemeClr val="tx1"/>
              </a:solidFill>
              <a:latin typeface="ＭＳ Ｐゴシック"/>
            </a:rPr>
            <a:t>16.0</a:t>
          </a:r>
          <a:r>
            <a:rPr kumimoji="1" lang="ja-JP" altLang="en-US" sz="1200">
              <a:solidFill>
                <a:schemeClr val="tx1"/>
              </a:solidFill>
              <a:latin typeface="ＭＳ Ｐゴシック"/>
            </a:rPr>
            <a:t>％未満となったものの、依然として北海道・東北新幹線建設等のために発行した</a:t>
          </a:r>
          <a:r>
            <a:rPr kumimoji="1" lang="ja-JP" altLang="en-US" sz="1200">
              <a:latin typeface="ＭＳ Ｐゴシック"/>
            </a:rPr>
            <a:t>公債費負担が高い水準にあることから全国の中では高い水準にある。</a:t>
          </a:r>
        </a:p>
        <a:p>
          <a:r>
            <a:rPr kumimoji="1" lang="ja-JP" altLang="en-US" sz="1200">
              <a:latin typeface="ＭＳ Ｐゴシック"/>
            </a:rPr>
            <a:t>　引き続き、普通建設事業費の重点化・計画的実施による県債発行の抑制及び低利資金の活用や調達年限の多様化による公債費の抑制を図ることとしている</a:t>
          </a:r>
          <a:r>
            <a:rPr kumimoji="1" lang="ja-JP" altLang="en-US" sz="1300">
              <a:latin typeface="ＭＳ Ｐゴシック"/>
            </a:rPr>
            <a:t>。</a:t>
          </a: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53" name="直線コネクタ 352"/>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54" name="テキスト ボックス 353"/>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5" name="直線コネクタ 35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6" name="テキスト ボックス 35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57" name="直線コネクタ 356"/>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58" name="テキスト ボックス 357"/>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1" name="直線コネクタ 360"/>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62" name="テキスト ボックス 361"/>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65" name="直線コネクタ 364"/>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66" name="テキスト ボックス 365"/>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103981</xdr:rowOff>
    </xdr:from>
    <xdr:to>
      <xdr:col>24</xdr:col>
      <xdr:colOff>558800</xdr:colOff>
      <xdr:row>44</xdr:row>
      <xdr:rowOff>165100</xdr:rowOff>
    </xdr:to>
    <xdr:cxnSp macro="">
      <xdr:nvCxnSpPr>
        <xdr:cNvPr id="370" name="直線コネクタ 369"/>
        <xdr:cNvCxnSpPr/>
      </xdr:nvCxnSpPr>
      <xdr:spPr>
        <a:xfrm flipV="1">
          <a:off x="17018000" y="6276181"/>
          <a:ext cx="0" cy="1432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1"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2" name="直線コネクタ 371"/>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18908</xdr:rowOff>
    </xdr:from>
    <xdr:ext cx="762000" cy="259045"/>
    <xdr:sp macro="" textlink="">
      <xdr:nvSpPr>
        <xdr:cNvPr id="373" name="公債費負担の状況最大値テキスト"/>
        <xdr:cNvSpPr txBox="1"/>
      </xdr:nvSpPr>
      <xdr:spPr>
        <a:xfrm>
          <a:off x="17106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24</xdr:col>
      <xdr:colOff>469900</xdr:colOff>
      <xdr:row>36</xdr:row>
      <xdr:rowOff>103981</xdr:rowOff>
    </xdr:from>
    <xdr:to>
      <xdr:col>24</xdr:col>
      <xdr:colOff>647700</xdr:colOff>
      <xdr:row>36</xdr:row>
      <xdr:rowOff>103981</xdr:rowOff>
    </xdr:to>
    <xdr:cxnSp macro="">
      <xdr:nvCxnSpPr>
        <xdr:cNvPr id="374" name="直線コネクタ 373"/>
        <xdr:cNvCxnSpPr/>
      </xdr:nvCxnSpPr>
      <xdr:spPr>
        <a:xfrm>
          <a:off x="16929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51594</xdr:rowOff>
    </xdr:from>
    <xdr:to>
      <xdr:col>24</xdr:col>
      <xdr:colOff>558800</xdr:colOff>
      <xdr:row>41</xdr:row>
      <xdr:rowOff>794</xdr:rowOff>
    </xdr:to>
    <xdr:cxnSp macro="">
      <xdr:nvCxnSpPr>
        <xdr:cNvPr id="375" name="直線コネクタ 374"/>
        <xdr:cNvCxnSpPr/>
      </xdr:nvCxnSpPr>
      <xdr:spPr>
        <a:xfrm flipV="1">
          <a:off x="16179800" y="690959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78440</xdr:rowOff>
    </xdr:from>
    <xdr:ext cx="762000" cy="259045"/>
    <xdr:sp macro="" textlink="">
      <xdr:nvSpPr>
        <xdr:cNvPr id="376" name="公債費負担の状況平均値テキスト"/>
        <xdr:cNvSpPr txBox="1"/>
      </xdr:nvSpPr>
      <xdr:spPr>
        <a:xfrm>
          <a:off x="17106900" y="69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77" name="フローチャート : 判断 376"/>
        <xdr:cNvSpPr/>
      </xdr:nvSpPr>
      <xdr:spPr>
        <a:xfrm>
          <a:off x="169672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794</xdr:rowOff>
    </xdr:from>
    <xdr:to>
      <xdr:col>23</xdr:col>
      <xdr:colOff>406400</xdr:colOff>
      <xdr:row>41</xdr:row>
      <xdr:rowOff>121444</xdr:rowOff>
    </xdr:to>
    <xdr:cxnSp macro="">
      <xdr:nvCxnSpPr>
        <xdr:cNvPr id="378" name="直線コネクタ 377"/>
        <xdr:cNvCxnSpPr/>
      </xdr:nvCxnSpPr>
      <xdr:spPr>
        <a:xfrm flipV="1">
          <a:off x="15290800" y="70302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40481</xdr:rowOff>
    </xdr:from>
    <xdr:to>
      <xdr:col>23</xdr:col>
      <xdr:colOff>457200</xdr:colOff>
      <xdr:row>41</xdr:row>
      <xdr:rowOff>142081</xdr:rowOff>
    </xdr:to>
    <xdr:sp macro="" textlink="">
      <xdr:nvSpPr>
        <xdr:cNvPr id="379" name="フローチャート : 判断 378"/>
        <xdr:cNvSpPr/>
      </xdr:nvSpPr>
      <xdr:spPr>
        <a:xfrm>
          <a:off x="16129000" y="70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126858</xdr:rowOff>
    </xdr:from>
    <xdr:ext cx="736600" cy="259045"/>
    <xdr:sp macro="" textlink="">
      <xdr:nvSpPr>
        <xdr:cNvPr id="380" name="テキスト ボックス 379"/>
        <xdr:cNvSpPr txBox="1"/>
      </xdr:nvSpPr>
      <xdr:spPr>
        <a:xfrm>
          <a:off x="15798800" y="715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121444</xdr:rowOff>
    </xdr:from>
    <xdr:to>
      <xdr:col>22</xdr:col>
      <xdr:colOff>203200</xdr:colOff>
      <xdr:row>42</xdr:row>
      <xdr:rowOff>85725</xdr:rowOff>
    </xdr:to>
    <xdr:cxnSp macro="">
      <xdr:nvCxnSpPr>
        <xdr:cNvPr id="381" name="直線コネクタ 380"/>
        <xdr:cNvCxnSpPr/>
      </xdr:nvCxnSpPr>
      <xdr:spPr>
        <a:xfrm flipV="1">
          <a:off x="14401800" y="7150894"/>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70644</xdr:rowOff>
    </xdr:from>
    <xdr:to>
      <xdr:col>22</xdr:col>
      <xdr:colOff>254000</xdr:colOff>
      <xdr:row>42</xdr:row>
      <xdr:rowOff>794</xdr:rowOff>
    </xdr:to>
    <xdr:sp macro="" textlink="">
      <xdr:nvSpPr>
        <xdr:cNvPr id="382" name="フローチャート : 判断 381"/>
        <xdr:cNvSpPr/>
      </xdr:nvSpPr>
      <xdr:spPr>
        <a:xfrm>
          <a:off x="15240000" y="71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10971</xdr:rowOff>
    </xdr:from>
    <xdr:ext cx="762000" cy="259045"/>
    <xdr:sp macro="" textlink="">
      <xdr:nvSpPr>
        <xdr:cNvPr id="383" name="テキスト ボックス 382"/>
        <xdr:cNvSpPr txBox="1"/>
      </xdr:nvSpPr>
      <xdr:spPr>
        <a:xfrm>
          <a:off x="14909800" y="686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85725</xdr:rowOff>
    </xdr:from>
    <xdr:to>
      <xdr:col>21</xdr:col>
      <xdr:colOff>0</xdr:colOff>
      <xdr:row>42</xdr:row>
      <xdr:rowOff>100806</xdr:rowOff>
    </xdr:to>
    <xdr:cxnSp macro="">
      <xdr:nvCxnSpPr>
        <xdr:cNvPr id="384" name="直線コネクタ 383"/>
        <xdr:cNvCxnSpPr/>
      </xdr:nvCxnSpPr>
      <xdr:spPr>
        <a:xfrm flipV="1">
          <a:off x="13512800" y="728662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19844</xdr:rowOff>
    </xdr:from>
    <xdr:to>
      <xdr:col>21</xdr:col>
      <xdr:colOff>50800</xdr:colOff>
      <xdr:row>42</xdr:row>
      <xdr:rowOff>121444</xdr:rowOff>
    </xdr:to>
    <xdr:sp macro="" textlink="">
      <xdr:nvSpPr>
        <xdr:cNvPr id="385" name="フローチャート : 判断 384"/>
        <xdr:cNvSpPr/>
      </xdr:nvSpPr>
      <xdr:spPr>
        <a:xfrm>
          <a:off x="14351000" y="722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131621</xdr:rowOff>
    </xdr:from>
    <xdr:ext cx="762000" cy="259045"/>
    <xdr:sp macro="" textlink="">
      <xdr:nvSpPr>
        <xdr:cNvPr id="386" name="テキスト ボックス 385"/>
        <xdr:cNvSpPr txBox="1"/>
      </xdr:nvSpPr>
      <xdr:spPr>
        <a:xfrm>
          <a:off x="14020800" y="698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87" name="フローチャート : 判断 386"/>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388" name="テキスト ボックス 387"/>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794</xdr:rowOff>
    </xdr:from>
    <xdr:to>
      <xdr:col>24</xdr:col>
      <xdr:colOff>609600</xdr:colOff>
      <xdr:row>40</xdr:row>
      <xdr:rowOff>102394</xdr:rowOff>
    </xdr:to>
    <xdr:sp macro="" textlink="">
      <xdr:nvSpPr>
        <xdr:cNvPr id="394" name="円/楕円 393"/>
        <xdr:cNvSpPr/>
      </xdr:nvSpPr>
      <xdr:spPr>
        <a:xfrm>
          <a:off x="16967200" y="68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17321</xdr:rowOff>
    </xdr:from>
    <xdr:ext cx="762000" cy="259045"/>
    <xdr:sp macro="" textlink="">
      <xdr:nvSpPr>
        <xdr:cNvPr id="395" name="公債費負担の状況該当値テキスト"/>
        <xdr:cNvSpPr txBox="1"/>
      </xdr:nvSpPr>
      <xdr:spPr>
        <a:xfrm>
          <a:off x="17106900" y="670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121444</xdr:rowOff>
    </xdr:from>
    <xdr:to>
      <xdr:col>23</xdr:col>
      <xdr:colOff>457200</xdr:colOff>
      <xdr:row>41</xdr:row>
      <xdr:rowOff>51594</xdr:rowOff>
    </xdr:to>
    <xdr:sp macro="" textlink="">
      <xdr:nvSpPr>
        <xdr:cNvPr id="396" name="円/楕円 395"/>
        <xdr:cNvSpPr/>
      </xdr:nvSpPr>
      <xdr:spPr>
        <a:xfrm>
          <a:off x="16129000" y="697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61771</xdr:rowOff>
    </xdr:from>
    <xdr:ext cx="736600" cy="259045"/>
    <xdr:sp macro="" textlink="">
      <xdr:nvSpPr>
        <xdr:cNvPr id="397" name="テキスト ボックス 396"/>
        <xdr:cNvSpPr txBox="1"/>
      </xdr:nvSpPr>
      <xdr:spPr>
        <a:xfrm>
          <a:off x="15798800" y="6748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70644</xdr:rowOff>
    </xdr:from>
    <xdr:to>
      <xdr:col>22</xdr:col>
      <xdr:colOff>254000</xdr:colOff>
      <xdr:row>42</xdr:row>
      <xdr:rowOff>794</xdr:rowOff>
    </xdr:to>
    <xdr:sp macro="" textlink="">
      <xdr:nvSpPr>
        <xdr:cNvPr id="398" name="円/楕円 397"/>
        <xdr:cNvSpPr/>
      </xdr:nvSpPr>
      <xdr:spPr>
        <a:xfrm>
          <a:off x="15240000" y="7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157021</xdr:rowOff>
    </xdr:from>
    <xdr:ext cx="762000" cy="259045"/>
    <xdr:sp macro="" textlink="">
      <xdr:nvSpPr>
        <xdr:cNvPr id="399" name="テキスト ボックス 398"/>
        <xdr:cNvSpPr txBox="1"/>
      </xdr:nvSpPr>
      <xdr:spPr>
        <a:xfrm>
          <a:off x="14909800" y="718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34925</xdr:rowOff>
    </xdr:from>
    <xdr:to>
      <xdr:col>21</xdr:col>
      <xdr:colOff>50800</xdr:colOff>
      <xdr:row>42</xdr:row>
      <xdr:rowOff>136525</xdr:rowOff>
    </xdr:to>
    <xdr:sp macro="" textlink="">
      <xdr:nvSpPr>
        <xdr:cNvPr id="400" name="円/楕円 399"/>
        <xdr:cNvSpPr/>
      </xdr:nvSpPr>
      <xdr:spPr>
        <a:xfrm>
          <a:off x="14351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121302</xdr:rowOff>
    </xdr:from>
    <xdr:ext cx="762000" cy="259045"/>
    <xdr:sp macro="" textlink="">
      <xdr:nvSpPr>
        <xdr:cNvPr id="401" name="テキスト ボックス 400"/>
        <xdr:cNvSpPr txBox="1"/>
      </xdr:nvSpPr>
      <xdr:spPr>
        <a:xfrm>
          <a:off x="14020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50006</xdr:rowOff>
    </xdr:from>
    <xdr:to>
      <xdr:col>19</xdr:col>
      <xdr:colOff>533400</xdr:colOff>
      <xdr:row>42</xdr:row>
      <xdr:rowOff>151606</xdr:rowOff>
    </xdr:to>
    <xdr:sp macro="" textlink="">
      <xdr:nvSpPr>
        <xdr:cNvPr id="402" name="円/楕円 401"/>
        <xdr:cNvSpPr/>
      </xdr:nvSpPr>
      <xdr:spPr>
        <a:xfrm>
          <a:off x="13462000" y="72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161783</xdr:rowOff>
    </xdr:from>
    <xdr:ext cx="762000" cy="259045"/>
    <xdr:sp macro="" textlink="">
      <xdr:nvSpPr>
        <xdr:cNvPr id="403" name="テキスト ボックス 402"/>
        <xdr:cNvSpPr txBox="1"/>
      </xdr:nvSpPr>
      <xdr:spPr>
        <a:xfrm>
          <a:off x="13131800" y="701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分母（標準的な一般財源収入）が減となったものの、分子（公債費、退職手当等将来的に県が負担する額の合計額）がそれ以上に減となったことにより、類似団体の中でも上位の水準にある。</a:t>
          </a:r>
        </a:p>
        <a:p>
          <a:r>
            <a:rPr kumimoji="1" lang="ja-JP" altLang="en-US" sz="1300">
              <a:latin typeface="ＭＳ Ｐゴシック"/>
            </a:rPr>
            <a:t>　引き続き、青森県行財政改革大綱に基づき、県債の新規発行の抑制等により、県債残高の圧縮に努めるほか、職員数の適正化により退職手当負担見込額の抑制等将来負担額の減少に努めることとしている。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49467</xdr:rowOff>
    </xdr:from>
    <xdr:to>
      <xdr:col>24</xdr:col>
      <xdr:colOff>558800</xdr:colOff>
      <xdr:row>22</xdr:row>
      <xdr:rowOff>111316</xdr:rowOff>
    </xdr:to>
    <xdr:cxnSp macro="">
      <xdr:nvCxnSpPr>
        <xdr:cNvPr id="427" name="直線コネクタ 426"/>
        <xdr:cNvCxnSpPr/>
      </xdr:nvCxnSpPr>
      <xdr:spPr>
        <a:xfrm flipV="1">
          <a:off x="17018000" y="2621217"/>
          <a:ext cx="0" cy="1261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83393</xdr:rowOff>
    </xdr:from>
    <xdr:ext cx="762000" cy="259045"/>
    <xdr:sp macro="" textlink="">
      <xdr:nvSpPr>
        <xdr:cNvPr id="428" name="将来負担の状況最小値テキスト"/>
        <xdr:cNvSpPr txBox="1"/>
      </xdr:nvSpPr>
      <xdr:spPr>
        <a:xfrm>
          <a:off x="17106900" y="385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317.4</a:t>
          </a:r>
          <a:endParaRPr kumimoji="1" lang="ja-JP" altLang="en-US" sz="1000" b="1">
            <a:latin typeface="ＭＳ Ｐゴシック"/>
          </a:endParaRPr>
        </a:p>
      </xdr:txBody>
    </xdr:sp>
    <xdr:clientData/>
  </xdr:oneCellAnchor>
  <xdr:twoCellAnchor>
    <xdr:from>
      <xdr:col>24</xdr:col>
      <xdr:colOff>469900</xdr:colOff>
      <xdr:row>22</xdr:row>
      <xdr:rowOff>111316</xdr:rowOff>
    </xdr:from>
    <xdr:to>
      <xdr:col>24</xdr:col>
      <xdr:colOff>647700</xdr:colOff>
      <xdr:row>22</xdr:row>
      <xdr:rowOff>111316</xdr:rowOff>
    </xdr:to>
    <xdr:cxnSp macro="">
      <xdr:nvCxnSpPr>
        <xdr:cNvPr id="429" name="直線コネクタ 428"/>
        <xdr:cNvCxnSpPr/>
      </xdr:nvCxnSpPr>
      <xdr:spPr>
        <a:xfrm>
          <a:off x="16929100" y="388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135844</xdr:rowOff>
    </xdr:from>
    <xdr:ext cx="762000" cy="259045"/>
    <xdr:sp macro="" textlink="">
      <xdr:nvSpPr>
        <xdr:cNvPr id="430" name="将来負担の状況最大値テキスト"/>
        <xdr:cNvSpPr txBox="1"/>
      </xdr:nvSpPr>
      <xdr:spPr>
        <a:xfrm>
          <a:off x="17106900" y="236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24</xdr:col>
      <xdr:colOff>469900</xdr:colOff>
      <xdr:row>15</xdr:row>
      <xdr:rowOff>49467</xdr:rowOff>
    </xdr:from>
    <xdr:to>
      <xdr:col>24</xdr:col>
      <xdr:colOff>647700</xdr:colOff>
      <xdr:row>15</xdr:row>
      <xdr:rowOff>49467</xdr:rowOff>
    </xdr:to>
    <xdr:cxnSp macro="">
      <xdr:nvCxnSpPr>
        <xdr:cNvPr id="431" name="直線コネクタ 430"/>
        <xdr:cNvCxnSpPr/>
      </xdr:nvCxnSpPr>
      <xdr:spPr>
        <a:xfrm>
          <a:off x="16929100" y="2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149479</xdr:rowOff>
    </xdr:from>
    <xdr:to>
      <xdr:col>24</xdr:col>
      <xdr:colOff>558800</xdr:colOff>
      <xdr:row>17</xdr:row>
      <xdr:rowOff>57055</xdr:rowOff>
    </xdr:to>
    <xdr:cxnSp macro="">
      <xdr:nvCxnSpPr>
        <xdr:cNvPr id="432" name="直線コネクタ 431"/>
        <xdr:cNvCxnSpPr/>
      </xdr:nvCxnSpPr>
      <xdr:spPr>
        <a:xfrm flipV="1">
          <a:off x="16179800" y="2892679"/>
          <a:ext cx="838200" cy="7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106697</xdr:rowOff>
    </xdr:from>
    <xdr:ext cx="762000" cy="259045"/>
    <xdr:sp macro="" textlink="">
      <xdr:nvSpPr>
        <xdr:cNvPr id="433" name="将来負担の状況平均値テキスト"/>
        <xdr:cNvSpPr txBox="1"/>
      </xdr:nvSpPr>
      <xdr:spPr>
        <a:xfrm>
          <a:off x="17106900" y="319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134620</xdr:rowOff>
    </xdr:from>
    <xdr:to>
      <xdr:col>24</xdr:col>
      <xdr:colOff>609600</xdr:colOff>
      <xdr:row>19</xdr:row>
      <xdr:rowOff>64770</xdr:rowOff>
    </xdr:to>
    <xdr:sp macro="" textlink="">
      <xdr:nvSpPr>
        <xdr:cNvPr id="434" name="フローチャート : 判断 433"/>
        <xdr:cNvSpPr/>
      </xdr:nvSpPr>
      <xdr:spPr>
        <a:xfrm>
          <a:off x="16967200" y="322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57055</xdr:rowOff>
    </xdr:from>
    <xdr:to>
      <xdr:col>23</xdr:col>
      <xdr:colOff>406400</xdr:colOff>
      <xdr:row>17</xdr:row>
      <xdr:rowOff>152368</xdr:rowOff>
    </xdr:to>
    <xdr:cxnSp macro="">
      <xdr:nvCxnSpPr>
        <xdr:cNvPr id="435" name="直線コネクタ 434"/>
        <xdr:cNvCxnSpPr/>
      </xdr:nvCxnSpPr>
      <xdr:spPr>
        <a:xfrm flipV="1">
          <a:off x="15290800" y="2971705"/>
          <a:ext cx="889000" cy="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71152</xdr:rowOff>
    </xdr:from>
    <xdr:to>
      <xdr:col>23</xdr:col>
      <xdr:colOff>457200</xdr:colOff>
      <xdr:row>20</xdr:row>
      <xdr:rowOff>1302</xdr:rowOff>
    </xdr:to>
    <xdr:sp macro="" textlink="">
      <xdr:nvSpPr>
        <xdr:cNvPr id="436" name="フローチャート : 判断 435"/>
        <xdr:cNvSpPr/>
      </xdr:nvSpPr>
      <xdr:spPr>
        <a:xfrm>
          <a:off x="16129000" y="332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157529</xdr:rowOff>
    </xdr:from>
    <xdr:ext cx="736600" cy="259045"/>
    <xdr:sp macro="" textlink="">
      <xdr:nvSpPr>
        <xdr:cNvPr id="437" name="テキスト ボックス 436"/>
        <xdr:cNvSpPr txBox="1"/>
      </xdr:nvSpPr>
      <xdr:spPr>
        <a:xfrm>
          <a:off x="15798800" y="341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152368</xdr:rowOff>
    </xdr:from>
    <xdr:to>
      <xdr:col>22</xdr:col>
      <xdr:colOff>203200</xdr:colOff>
      <xdr:row>18</xdr:row>
      <xdr:rowOff>58738</xdr:rowOff>
    </xdr:to>
    <xdr:cxnSp macro="">
      <xdr:nvCxnSpPr>
        <xdr:cNvPr id="438" name="直線コネクタ 437"/>
        <xdr:cNvCxnSpPr/>
      </xdr:nvCxnSpPr>
      <xdr:spPr>
        <a:xfrm flipV="1">
          <a:off x="14401800" y="3067018"/>
          <a:ext cx="889000" cy="7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106140</xdr:rowOff>
    </xdr:from>
    <xdr:to>
      <xdr:col>22</xdr:col>
      <xdr:colOff>254000</xdr:colOff>
      <xdr:row>20</xdr:row>
      <xdr:rowOff>36290</xdr:rowOff>
    </xdr:to>
    <xdr:sp macro="" textlink="">
      <xdr:nvSpPr>
        <xdr:cNvPr id="439" name="フローチャート : 判断 438"/>
        <xdr:cNvSpPr/>
      </xdr:nvSpPr>
      <xdr:spPr>
        <a:xfrm>
          <a:off x="15240000" y="33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21067</xdr:rowOff>
    </xdr:from>
    <xdr:ext cx="762000" cy="259045"/>
    <xdr:sp macro="" textlink="">
      <xdr:nvSpPr>
        <xdr:cNvPr id="440" name="テキスト ボックス 439"/>
        <xdr:cNvSpPr txBox="1"/>
      </xdr:nvSpPr>
      <xdr:spPr>
        <a:xfrm>
          <a:off x="14909800" y="345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58738</xdr:rowOff>
    </xdr:from>
    <xdr:to>
      <xdr:col>21</xdr:col>
      <xdr:colOff>0</xdr:colOff>
      <xdr:row>18</xdr:row>
      <xdr:rowOff>114840</xdr:rowOff>
    </xdr:to>
    <xdr:cxnSp macro="">
      <xdr:nvCxnSpPr>
        <xdr:cNvPr id="441" name="直線コネクタ 440"/>
        <xdr:cNvCxnSpPr/>
      </xdr:nvCxnSpPr>
      <xdr:spPr>
        <a:xfrm flipV="1">
          <a:off x="13512800" y="3144838"/>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115189</xdr:rowOff>
    </xdr:from>
    <xdr:to>
      <xdr:col>21</xdr:col>
      <xdr:colOff>50800</xdr:colOff>
      <xdr:row>20</xdr:row>
      <xdr:rowOff>45339</xdr:rowOff>
    </xdr:to>
    <xdr:sp macro="" textlink="">
      <xdr:nvSpPr>
        <xdr:cNvPr id="442" name="フローチャート : 判断 441"/>
        <xdr:cNvSpPr/>
      </xdr:nvSpPr>
      <xdr:spPr>
        <a:xfrm>
          <a:off x="14351000" y="337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30116</xdr:rowOff>
    </xdr:from>
    <xdr:ext cx="762000" cy="259045"/>
    <xdr:sp macro="" textlink="">
      <xdr:nvSpPr>
        <xdr:cNvPr id="443" name="テキスト ボックス 442"/>
        <xdr:cNvSpPr txBox="1"/>
      </xdr:nvSpPr>
      <xdr:spPr>
        <a:xfrm>
          <a:off x="14020800" y="34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161036</xdr:rowOff>
    </xdr:from>
    <xdr:to>
      <xdr:col>19</xdr:col>
      <xdr:colOff>533400</xdr:colOff>
      <xdr:row>20</xdr:row>
      <xdr:rowOff>91186</xdr:rowOff>
    </xdr:to>
    <xdr:sp macro="" textlink="">
      <xdr:nvSpPr>
        <xdr:cNvPr id="444" name="フローチャート : 判断 443"/>
        <xdr:cNvSpPr/>
      </xdr:nvSpPr>
      <xdr:spPr>
        <a:xfrm>
          <a:off x="13462000" y="34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75963</xdr:rowOff>
    </xdr:from>
    <xdr:ext cx="762000" cy="259045"/>
    <xdr:sp macro="" textlink="">
      <xdr:nvSpPr>
        <xdr:cNvPr id="445" name="テキスト ボックス 444"/>
        <xdr:cNvSpPr txBox="1"/>
      </xdr:nvSpPr>
      <xdr:spPr>
        <a:xfrm>
          <a:off x="13131800" y="35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98679</xdr:rowOff>
    </xdr:from>
    <xdr:to>
      <xdr:col>24</xdr:col>
      <xdr:colOff>609600</xdr:colOff>
      <xdr:row>17</xdr:row>
      <xdr:rowOff>28829</xdr:rowOff>
    </xdr:to>
    <xdr:sp macro="" textlink="">
      <xdr:nvSpPr>
        <xdr:cNvPr id="451" name="円/楕円 450"/>
        <xdr:cNvSpPr/>
      </xdr:nvSpPr>
      <xdr:spPr>
        <a:xfrm>
          <a:off x="169672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115206</xdr:rowOff>
    </xdr:from>
    <xdr:ext cx="762000" cy="259045"/>
    <xdr:sp macro="" textlink="">
      <xdr:nvSpPr>
        <xdr:cNvPr id="452" name="将来負担の状況該当値テキスト"/>
        <xdr:cNvSpPr txBox="1"/>
      </xdr:nvSpPr>
      <xdr:spPr>
        <a:xfrm>
          <a:off x="17106900" y="26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6255</xdr:rowOff>
    </xdr:from>
    <xdr:to>
      <xdr:col>23</xdr:col>
      <xdr:colOff>457200</xdr:colOff>
      <xdr:row>17</xdr:row>
      <xdr:rowOff>107855</xdr:rowOff>
    </xdr:to>
    <xdr:sp macro="" textlink="">
      <xdr:nvSpPr>
        <xdr:cNvPr id="453" name="円/楕円 452"/>
        <xdr:cNvSpPr/>
      </xdr:nvSpPr>
      <xdr:spPr>
        <a:xfrm>
          <a:off x="16129000" y="29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118032</xdr:rowOff>
    </xdr:from>
    <xdr:ext cx="736600" cy="259045"/>
    <xdr:sp macro="" textlink="">
      <xdr:nvSpPr>
        <xdr:cNvPr id="454" name="テキスト ボックス 453"/>
        <xdr:cNvSpPr txBox="1"/>
      </xdr:nvSpPr>
      <xdr:spPr>
        <a:xfrm>
          <a:off x="15798800" y="2689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101568</xdr:rowOff>
    </xdr:from>
    <xdr:to>
      <xdr:col>22</xdr:col>
      <xdr:colOff>254000</xdr:colOff>
      <xdr:row>18</xdr:row>
      <xdr:rowOff>31718</xdr:rowOff>
    </xdr:to>
    <xdr:sp macro="" textlink="">
      <xdr:nvSpPr>
        <xdr:cNvPr id="455" name="円/楕円 454"/>
        <xdr:cNvSpPr/>
      </xdr:nvSpPr>
      <xdr:spPr>
        <a:xfrm>
          <a:off x="15240000" y="30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41895</xdr:rowOff>
    </xdr:from>
    <xdr:ext cx="762000" cy="259045"/>
    <xdr:sp macro="" textlink="">
      <xdr:nvSpPr>
        <xdr:cNvPr id="456" name="テキスト ボックス 455"/>
        <xdr:cNvSpPr txBox="1"/>
      </xdr:nvSpPr>
      <xdr:spPr>
        <a:xfrm>
          <a:off x="14909800" y="278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7938</xdr:rowOff>
    </xdr:from>
    <xdr:to>
      <xdr:col>21</xdr:col>
      <xdr:colOff>50800</xdr:colOff>
      <xdr:row>18</xdr:row>
      <xdr:rowOff>109538</xdr:rowOff>
    </xdr:to>
    <xdr:sp macro="" textlink="">
      <xdr:nvSpPr>
        <xdr:cNvPr id="457" name="円/楕円 456"/>
        <xdr:cNvSpPr/>
      </xdr:nvSpPr>
      <xdr:spPr>
        <a:xfrm>
          <a:off x="14351000" y="30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119715</xdr:rowOff>
    </xdr:from>
    <xdr:ext cx="762000" cy="259045"/>
    <xdr:sp macro="" textlink="">
      <xdr:nvSpPr>
        <xdr:cNvPr id="458" name="テキスト ボックス 457"/>
        <xdr:cNvSpPr txBox="1"/>
      </xdr:nvSpPr>
      <xdr:spPr>
        <a:xfrm>
          <a:off x="14020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64040</xdr:rowOff>
    </xdr:from>
    <xdr:to>
      <xdr:col>19</xdr:col>
      <xdr:colOff>533400</xdr:colOff>
      <xdr:row>18</xdr:row>
      <xdr:rowOff>165640</xdr:rowOff>
    </xdr:to>
    <xdr:sp macro="" textlink="">
      <xdr:nvSpPr>
        <xdr:cNvPr id="459" name="円/楕円 458"/>
        <xdr:cNvSpPr/>
      </xdr:nvSpPr>
      <xdr:spPr>
        <a:xfrm>
          <a:off x="13462000" y="31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4367</xdr:rowOff>
    </xdr:from>
    <xdr:ext cx="762000" cy="259045"/>
    <xdr:sp macro="" textlink="">
      <xdr:nvSpPr>
        <xdr:cNvPr id="460" name="テキスト ボックス 459"/>
        <xdr:cNvSpPr txBox="1"/>
      </xdr:nvSpPr>
      <xdr:spPr>
        <a:xfrm>
          <a:off x="13131800" y="29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1,353,336
1,349,355
9,645.40
711,871,424
687,663,750
2,448,449
390,315,689
1,279,106,524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153.2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tx1"/>
              </a:solidFill>
              <a:latin typeface="ＭＳ Ｐゴシック"/>
            </a:rPr>
            <a:t>　人件費に係る経常収支比率は、平成</a:t>
          </a:r>
          <a:r>
            <a:rPr kumimoji="1" lang="en-US" altLang="ja-JP" sz="1150">
              <a:solidFill>
                <a:schemeClr val="tx1"/>
              </a:solidFill>
              <a:latin typeface="ＭＳ Ｐゴシック"/>
            </a:rPr>
            <a:t>22</a:t>
          </a:r>
          <a:r>
            <a:rPr kumimoji="1" lang="ja-JP" altLang="en-US" sz="1150">
              <a:solidFill>
                <a:schemeClr val="tx1"/>
              </a:solidFill>
              <a:latin typeface="ＭＳ Ｐゴシック"/>
            </a:rPr>
            <a:t>年度、平成</a:t>
          </a:r>
          <a:r>
            <a:rPr kumimoji="1" lang="en-US" altLang="ja-JP" sz="1150">
              <a:solidFill>
                <a:schemeClr val="tx1"/>
              </a:solidFill>
              <a:latin typeface="ＭＳ Ｐゴシック"/>
            </a:rPr>
            <a:t>23</a:t>
          </a:r>
          <a:r>
            <a:rPr kumimoji="1" lang="ja-JP" altLang="en-US" sz="1150">
              <a:solidFill>
                <a:schemeClr val="tx1"/>
              </a:solidFill>
              <a:latin typeface="ＭＳ Ｐゴシック"/>
            </a:rPr>
            <a:t>年度においては団塊世代の退職に伴い退職金が高い水準で推移していたこと等により類似団体平均を上回る状況であったが、定員適正化の着実な実施等の結果として、平成</a:t>
          </a:r>
          <a:r>
            <a:rPr kumimoji="1" lang="en-US" altLang="ja-JP" sz="1150">
              <a:solidFill>
                <a:schemeClr val="tx1"/>
              </a:solidFill>
              <a:latin typeface="ＭＳ Ｐゴシック"/>
            </a:rPr>
            <a:t>24</a:t>
          </a:r>
          <a:r>
            <a:rPr kumimoji="1" lang="ja-JP" altLang="en-US" sz="1150">
              <a:solidFill>
                <a:schemeClr val="tx1"/>
              </a:solidFill>
              <a:latin typeface="ＭＳ Ｐゴシック"/>
            </a:rPr>
            <a:t>年度以降は類似団体を下回っている。平成</a:t>
          </a:r>
          <a:r>
            <a:rPr kumimoji="1" lang="en-US" altLang="ja-JP" sz="1150">
              <a:solidFill>
                <a:schemeClr val="tx1"/>
              </a:solidFill>
              <a:latin typeface="ＭＳ Ｐゴシック"/>
            </a:rPr>
            <a:t>26</a:t>
          </a:r>
          <a:r>
            <a:rPr kumimoji="1" lang="ja-JP" altLang="en-US" sz="1150">
              <a:solidFill>
                <a:schemeClr val="tx1"/>
              </a:solidFill>
              <a:latin typeface="ＭＳ Ｐゴシック"/>
            </a:rPr>
            <a:t>年度は国からの要請を踏まえた給与減額の終了等により前年度から増となったものの、類似団体及び全国平均をともに下回っている状況である。</a:t>
          </a:r>
        </a:p>
        <a:p>
          <a:r>
            <a:rPr kumimoji="1" lang="ja-JP" altLang="en-US" sz="1150">
              <a:latin typeface="ＭＳ Ｐゴシック"/>
            </a:rPr>
            <a:t>　今後とも引き続き、青森県行財政改革大綱に基づき、一層の職員給与・職員数の適正化等に取り組むこととしている。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7" name="テキスト ボックス 46"/>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49" name="テキスト ボックス 48"/>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1" name="テキスト ボックス 50"/>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3" name="テキスト ボックス 52"/>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5" name="テキスト ボックス 54"/>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41</xdr:row>
      <xdr:rowOff>161290</xdr:rowOff>
    </xdr:to>
    <xdr:cxnSp macro="">
      <xdr:nvCxnSpPr>
        <xdr:cNvPr id="57" name="直線コネクタ 56"/>
        <xdr:cNvCxnSpPr/>
      </xdr:nvCxnSpPr>
      <xdr:spPr>
        <a:xfrm flipV="1">
          <a:off x="4826000" y="59105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133367</xdr:rowOff>
    </xdr:from>
    <xdr:ext cx="762000" cy="259045"/>
    <xdr:sp macro="" textlink="">
      <xdr:nvSpPr>
        <xdr:cNvPr id="58"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41</xdr:row>
      <xdr:rowOff>161290</xdr:rowOff>
    </xdr:from>
    <xdr:to>
      <xdr:col>7</xdr:col>
      <xdr:colOff>104775</xdr:colOff>
      <xdr:row>41</xdr:row>
      <xdr:rowOff>161290</xdr:rowOff>
    </xdr:to>
    <xdr:cxnSp macro="">
      <xdr:nvCxnSpPr>
        <xdr:cNvPr id="59" name="直線コネクタ 58"/>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0"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1" name="直線コネクタ 60"/>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36</xdr:row>
      <xdr:rowOff>58420</xdr:rowOff>
    </xdr:to>
    <xdr:cxnSp macro="">
      <xdr:nvCxnSpPr>
        <xdr:cNvPr id="62" name="直線コネクタ 61"/>
        <xdr:cNvCxnSpPr/>
      </xdr:nvCxnSpPr>
      <xdr:spPr>
        <a:xfrm>
          <a:off x="3987800" y="60477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151147</xdr:rowOff>
    </xdr:from>
    <xdr:ext cx="762000" cy="259045"/>
    <xdr:sp macro="" textlink="">
      <xdr:nvSpPr>
        <xdr:cNvPr id="63" name="人件費平均値テキスト"/>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4" name="フローチャート : 判断 63"/>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37</xdr:row>
      <xdr:rowOff>161290</xdr:rowOff>
    </xdr:to>
    <xdr:cxnSp macro="">
      <xdr:nvCxnSpPr>
        <xdr:cNvPr id="65" name="直線コネクタ 64"/>
        <xdr:cNvCxnSpPr/>
      </xdr:nvCxnSpPr>
      <xdr:spPr>
        <a:xfrm flipV="1">
          <a:off x="3098800" y="604774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6" name="フローチャート : 判断 65"/>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7" name="テキスト ボックス 66"/>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40</xdr:row>
      <xdr:rowOff>104140</xdr:rowOff>
    </xdr:to>
    <xdr:cxnSp macro="">
      <xdr:nvCxnSpPr>
        <xdr:cNvPr id="68" name="直線コネクタ 67"/>
        <xdr:cNvCxnSpPr/>
      </xdr:nvCxnSpPr>
      <xdr:spPr>
        <a:xfrm flipV="1">
          <a:off x="2209800" y="650494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167640</xdr:rowOff>
    </xdr:from>
    <xdr:to>
      <xdr:col>4</xdr:col>
      <xdr:colOff>396875</xdr:colOff>
      <xdr:row>39</xdr:row>
      <xdr:rowOff>97790</xdr:rowOff>
    </xdr:to>
    <xdr:sp macro="" textlink="">
      <xdr:nvSpPr>
        <xdr:cNvPr id="69" name="フローチャート : 判断 68"/>
        <xdr:cNvSpPr/>
      </xdr:nvSpPr>
      <xdr:spPr>
        <a:xfrm>
          <a:off x="3048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82567</xdr:rowOff>
    </xdr:from>
    <xdr:ext cx="762000" cy="259045"/>
    <xdr:sp macro="" textlink="">
      <xdr:nvSpPr>
        <xdr:cNvPr id="70" name="テキスト ボックス 69"/>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40</xdr:row>
      <xdr:rowOff>104140</xdr:rowOff>
    </xdr:to>
    <xdr:cxnSp macro="">
      <xdr:nvCxnSpPr>
        <xdr:cNvPr id="71" name="直線コネクタ 70"/>
        <xdr:cNvCxnSpPr/>
      </xdr:nvCxnSpPr>
      <xdr:spPr>
        <a:xfrm>
          <a:off x="1320800" y="67564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87630</xdr:rowOff>
    </xdr:from>
    <xdr:to>
      <xdr:col>3</xdr:col>
      <xdr:colOff>193675</xdr:colOff>
      <xdr:row>40</xdr:row>
      <xdr:rowOff>17780</xdr:rowOff>
    </xdr:to>
    <xdr:sp macro="" textlink="">
      <xdr:nvSpPr>
        <xdr:cNvPr id="72" name="フローチャート : 判断 71"/>
        <xdr:cNvSpPr/>
      </xdr:nvSpPr>
      <xdr:spPr>
        <a:xfrm>
          <a:off x="2159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27957</xdr:rowOff>
    </xdr:from>
    <xdr:ext cx="762000" cy="259045"/>
    <xdr:sp macro="" textlink="">
      <xdr:nvSpPr>
        <xdr:cNvPr id="73" name="テキスト ボックス 72"/>
        <xdr:cNvSpPr txBox="1"/>
      </xdr:nvSpPr>
      <xdr:spPr>
        <a:xfrm>
          <a:off x="1828800" y="65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74" name="フローチャート : 判断 73"/>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96537</xdr:rowOff>
    </xdr:from>
    <xdr:ext cx="762000" cy="259045"/>
    <xdr:sp macro="" textlink="">
      <xdr:nvSpPr>
        <xdr:cNvPr id="75" name="テキスト ボックス 74"/>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1" name="円/楕円 80"/>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2"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3" name="円/楕円 82"/>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107967</xdr:rowOff>
    </xdr:from>
    <xdr:ext cx="736600" cy="259045"/>
    <xdr:sp macro="" textlink="">
      <xdr:nvSpPr>
        <xdr:cNvPr id="84" name="テキスト ボックス 83"/>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5" name="円/楕円 84"/>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50817</xdr:rowOff>
    </xdr:from>
    <xdr:ext cx="762000" cy="259045"/>
    <xdr:sp macro="" textlink="">
      <xdr:nvSpPr>
        <xdr:cNvPr id="86" name="テキスト ボックス 85"/>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53340</xdr:rowOff>
    </xdr:from>
    <xdr:to>
      <xdr:col>3</xdr:col>
      <xdr:colOff>193675</xdr:colOff>
      <xdr:row>40</xdr:row>
      <xdr:rowOff>154940</xdr:rowOff>
    </xdr:to>
    <xdr:sp macro="" textlink="">
      <xdr:nvSpPr>
        <xdr:cNvPr id="87" name="円/楕円 86"/>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139717</xdr:rowOff>
    </xdr:from>
    <xdr:ext cx="762000" cy="259045"/>
    <xdr:sp macro="" textlink="">
      <xdr:nvSpPr>
        <xdr:cNvPr id="88" name="テキスト ボックス 87"/>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89" name="円/楕円 88"/>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0" name="テキスト ボックス 89"/>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4" name="正方形/長方形 93"/>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5" name="正方形/長方形 94"/>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6" name="正方形/長方形 9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7" name="正方形/長方形 96"/>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8" name="正方形/長方形 9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99" name="テキスト ボックス 98"/>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及び全国平均をともに上回っている。本県は広大な面積に加え、積雪寒冷地であることから、内部管理経費等が他団体に比較し多くなる傾向にあるものと考えられる。今後も、優先度を踏まえた施策の重点化に取り組むとともに、青森県行財政改革大綱に基づく、組織の見直し、内部コストの抑制などの取組みを推進することとしている。</a:t>
          </a:r>
        </a:p>
      </xdr:txBody>
    </xdr:sp>
    <xdr:clientData/>
  </xdr:twoCellAnchor>
  <xdr:oneCellAnchor>
    <xdr:from>
      <xdr:col>18</xdr:col>
      <xdr:colOff>34925</xdr:colOff>
      <xdr:row>9</xdr:row>
      <xdr:rowOff>107950</xdr:rowOff>
    </xdr:from>
    <xdr:ext cx="298543" cy="225703"/>
    <xdr:sp macro="" textlink="">
      <xdr:nvSpPr>
        <xdr:cNvPr id="100" name="テキスト ボックス 9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1" name="直線コネクタ 10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2" name="テキスト ボックス 101"/>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3" name="直線コネクタ 10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4" name="テキスト ボックス 103"/>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5" name="直線コネクタ 10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6" name="テキスト ボックス 105"/>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7" name="直線コネクタ 10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8" name="テキスト ボックス 107"/>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09" name="直線コネクタ 10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0" name="テキスト ボックス 109"/>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1" name="直線コネクタ 11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2" name="テキスト ボックス 111"/>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4" name="直線コネクタ 113"/>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6" name="直線コネクタ 11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7"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18" name="直線コネクタ 117"/>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1270</xdr:rowOff>
    </xdr:from>
    <xdr:to>
      <xdr:col>24</xdr:col>
      <xdr:colOff>22225</xdr:colOff>
      <xdr:row>19</xdr:row>
      <xdr:rowOff>92710</xdr:rowOff>
    </xdr:to>
    <xdr:cxnSp macro="">
      <xdr:nvCxnSpPr>
        <xdr:cNvPr id="119" name="直線コネクタ 118"/>
        <xdr:cNvCxnSpPr/>
      </xdr:nvCxnSpPr>
      <xdr:spPr>
        <a:xfrm>
          <a:off x="15671800" y="32588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115587</xdr:rowOff>
    </xdr:from>
    <xdr:ext cx="762000" cy="259045"/>
    <xdr:sp macro="" textlink="">
      <xdr:nvSpPr>
        <xdr:cNvPr id="12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21" name="フローチャート : 判断 12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18</xdr:row>
      <xdr:rowOff>127000</xdr:rowOff>
    </xdr:from>
    <xdr:to>
      <xdr:col>22</xdr:col>
      <xdr:colOff>555625</xdr:colOff>
      <xdr:row>19</xdr:row>
      <xdr:rowOff>1270</xdr:rowOff>
    </xdr:to>
    <xdr:cxnSp macro="">
      <xdr:nvCxnSpPr>
        <xdr:cNvPr id="122" name="直線コネクタ 121"/>
        <xdr:cNvCxnSpPr/>
      </xdr:nvCxnSpPr>
      <xdr:spPr>
        <a:xfrm>
          <a:off x="14782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3" name="フローチャート : 判断 122"/>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119397</xdr:rowOff>
    </xdr:from>
    <xdr:ext cx="736600" cy="259045"/>
    <xdr:sp macro="" textlink="">
      <xdr:nvSpPr>
        <xdr:cNvPr id="124" name="テキスト ボックス 123"/>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127000</xdr:rowOff>
    </xdr:from>
    <xdr:to>
      <xdr:col>21</xdr:col>
      <xdr:colOff>352425</xdr:colOff>
      <xdr:row>19</xdr:row>
      <xdr:rowOff>1270</xdr:rowOff>
    </xdr:to>
    <xdr:cxnSp macro="">
      <xdr:nvCxnSpPr>
        <xdr:cNvPr id="125" name="直線コネクタ 124"/>
        <xdr:cNvCxnSpPr/>
      </xdr:nvCxnSpPr>
      <xdr:spPr>
        <a:xfrm flipV="1">
          <a:off x="13893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26" name="フローチャート : 判断 125"/>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119397</xdr:rowOff>
    </xdr:from>
    <xdr:ext cx="762000" cy="259045"/>
    <xdr:sp macro="" textlink="">
      <xdr:nvSpPr>
        <xdr:cNvPr id="127" name="テキスト ボックス 126"/>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127000</xdr:rowOff>
    </xdr:from>
    <xdr:to>
      <xdr:col>20</xdr:col>
      <xdr:colOff>149225</xdr:colOff>
      <xdr:row>19</xdr:row>
      <xdr:rowOff>1270</xdr:rowOff>
    </xdr:to>
    <xdr:cxnSp macro="">
      <xdr:nvCxnSpPr>
        <xdr:cNvPr id="128" name="直線コネクタ 127"/>
        <xdr:cNvCxnSpPr/>
      </xdr:nvCxnSpPr>
      <xdr:spPr>
        <a:xfrm>
          <a:off x="13004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53340</xdr:rowOff>
    </xdr:from>
    <xdr:to>
      <xdr:col>20</xdr:col>
      <xdr:colOff>200025</xdr:colOff>
      <xdr:row>16</xdr:row>
      <xdr:rowOff>154940</xdr:rowOff>
    </xdr:to>
    <xdr:sp macro="" textlink="">
      <xdr:nvSpPr>
        <xdr:cNvPr id="129" name="フローチャート : 判断 12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165117</xdr:rowOff>
    </xdr:from>
    <xdr:ext cx="762000" cy="259045"/>
    <xdr:sp macro="" textlink="">
      <xdr:nvSpPr>
        <xdr:cNvPr id="130" name="テキスト ボックス 129"/>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31" name="フローチャート : 判断 13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119397</xdr:rowOff>
    </xdr:from>
    <xdr:ext cx="762000" cy="259045"/>
    <xdr:sp macro="" textlink="">
      <xdr:nvSpPr>
        <xdr:cNvPr id="132" name="テキスト ボックス 131"/>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3" name="テキスト ボックス 13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4" name="テキスト ボックス 13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5" name="テキスト ボックス 13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6" name="テキスト ボックス 13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7" name="テキスト ボックス 13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19</xdr:row>
      <xdr:rowOff>41910</xdr:rowOff>
    </xdr:from>
    <xdr:to>
      <xdr:col>24</xdr:col>
      <xdr:colOff>73025</xdr:colOff>
      <xdr:row>19</xdr:row>
      <xdr:rowOff>143510</xdr:rowOff>
    </xdr:to>
    <xdr:sp macro="" textlink="">
      <xdr:nvSpPr>
        <xdr:cNvPr id="138" name="円/楕円 137"/>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13987</xdr:rowOff>
    </xdr:from>
    <xdr:ext cx="762000" cy="259045"/>
    <xdr:sp macro="" textlink="">
      <xdr:nvSpPr>
        <xdr:cNvPr id="139" name="物件費該当値テキスト"/>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504825</xdr:colOff>
      <xdr:row>18</xdr:row>
      <xdr:rowOff>121920</xdr:rowOff>
    </xdr:from>
    <xdr:to>
      <xdr:col>22</xdr:col>
      <xdr:colOff>606425</xdr:colOff>
      <xdr:row>19</xdr:row>
      <xdr:rowOff>52070</xdr:rowOff>
    </xdr:to>
    <xdr:sp macro="" textlink="">
      <xdr:nvSpPr>
        <xdr:cNvPr id="140" name="円/楕円 139"/>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36847</xdr:rowOff>
    </xdr:from>
    <xdr:ext cx="736600" cy="259045"/>
    <xdr:sp macro="" textlink="">
      <xdr:nvSpPr>
        <xdr:cNvPr id="141" name="テキスト ボックス 140"/>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76200</xdr:rowOff>
    </xdr:from>
    <xdr:to>
      <xdr:col>21</xdr:col>
      <xdr:colOff>403225</xdr:colOff>
      <xdr:row>19</xdr:row>
      <xdr:rowOff>6350</xdr:rowOff>
    </xdr:to>
    <xdr:sp macro="" textlink="">
      <xdr:nvSpPr>
        <xdr:cNvPr id="142" name="円/楕円 14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162577</xdr:rowOff>
    </xdr:from>
    <xdr:ext cx="762000" cy="259045"/>
    <xdr:sp macro="" textlink="">
      <xdr:nvSpPr>
        <xdr:cNvPr id="143" name="テキスト ボックス 142"/>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121920</xdr:rowOff>
    </xdr:from>
    <xdr:to>
      <xdr:col>20</xdr:col>
      <xdr:colOff>200025</xdr:colOff>
      <xdr:row>19</xdr:row>
      <xdr:rowOff>52070</xdr:rowOff>
    </xdr:to>
    <xdr:sp macro="" textlink="">
      <xdr:nvSpPr>
        <xdr:cNvPr id="144" name="円/楕円 143"/>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19</xdr:row>
      <xdr:rowOff>36847</xdr:rowOff>
    </xdr:from>
    <xdr:ext cx="762000" cy="259045"/>
    <xdr:sp macro="" textlink="">
      <xdr:nvSpPr>
        <xdr:cNvPr id="145" name="テキスト ボックス 144"/>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46" name="円/楕円 145"/>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47" name="テキスト ボックス 146"/>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8" name="正方形/長方形 14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49" name="正方形/長方形 14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0" name="正方形/長方形 14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1" name="正方形/長方形 150"/>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2" name="正方形/長方形 151"/>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3" name="正方形/長方形 15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4" name="正方形/長方形 153"/>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5" name="正方形/長方形 15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6" name="テキスト ボックス 155"/>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扶助費に係る経常収支比率は、類似団体及び全国平均と同程度で推移しているが、平成</a:t>
          </a:r>
          <a:r>
            <a:rPr kumimoji="1" lang="en-US" altLang="ja-JP" sz="1300">
              <a:latin typeface="ＭＳ Ｐゴシック"/>
            </a:rPr>
            <a:t>26</a:t>
          </a:r>
          <a:r>
            <a:rPr kumimoji="1" lang="ja-JP" altLang="en-US" sz="1300">
              <a:latin typeface="ＭＳ Ｐゴシック"/>
            </a:rPr>
            <a:t>年度は奨学のための給付金事業費の増等により前年度と比べて上回った。</a:t>
          </a:r>
        </a:p>
      </xdr:txBody>
    </xdr:sp>
    <xdr:clientData/>
  </xdr:twoCellAnchor>
  <xdr:oneCellAnchor>
    <xdr:from>
      <xdr:col>1</xdr:col>
      <xdr:colOff>28575</xdr:colOff>
      <xdr:row>49</xdr:row>
      <xdr:rowOff>107950</xdr:rowOff>
    </xdr:from>
    <xdr:ext cx="298543" cy="225703"/>
    <xdr:sp macro="" textlink="">
      <xdr:nvSpPr>
        <xdr:cNvPr id="157" name="テキスト ボックス 15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8" name="直線コネクタ 15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59" name="テキスト ボックス 158"/>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0" name="直線コネクタ 15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1" name="テキスト ボックス 160"/>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2" name="直線コネクタ 16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3" name="テキスト ボックス 16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4" name="直線コネクタ 16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5" name="テキスト ボックス 164"/>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6" name="直線コネクタ 16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7" name="テキスト ボックス 166"/>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8" name="直線コネクタ 16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69" name="テキスト ボックス 168"/>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69850</xdr:rowOff>
    </xdr:to>
    <xdr:cxnSp macro="">
      <xdr:nvCxnSpPr>
        <xdr:cNvPr id="171" name="直線コネクタ 170"/>
        <xdr:cNvCxnSpPr/>
      </xdr:nvCxnSpPr>
      <xdr:spPr>
        <a:xfrm flipV="1">
          <a:off x="4826000" y="9248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3" name="直線コネクタ 17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4"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75" name="直線コネクタ 174"/>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58420</xdr:rowOff>
    </xdr:to>
    <xdr:cxnSp macro="">
      <xdr:nvCxnSpPr>
        <xdr:cNvPr id="176" name="直線コネクタ 175"/>
        <xdr:cNvCxnSpPr/>
      </xdr:nvCxnSpPr>
      <xdr:spPr>
        <a:xfrm>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77"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78" name="フローチャート : 判断 17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58420</xdr:rowOff>
    </xdr:to>
    <xdr:cxnSp macro="">
      <xdr:nvCxnSpPr>
        <xdr:cNvPr id="179" name="直線コネクタ 178"/>
        <xdr:cNvCxnSpPr/>
      </xdr:nvCxnSpPr>
      <xdr:spPr>
        <a:xfrm flipV="1">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0" name="フローチャート : 判断 179"/>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81" name="テキスト ボックス 180"/>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58420</xdr:rowOff>
    </xdr:from>
    <xdr:to>
      <xdr:col>4</xdr:col>
      <xdr:colOff>346075</xdr:colOff>
      <xdr:row>56</xdr:row>
      <xdr:rowOff>104140</xdr:rowOff>
    </xdr:to>
    <xdr:cxnSp macro="">
      <xdr:nvCxnSpPr>
        <xdr:cNvPr id="182" name="直線コネクタ 181"/>
        <xdr:cNvCxnSpPr/>
      </xdr:nvCxnSpPr>
      <xdr:spPr>
        <a:xfrm flipV="1">
          <a:off x="2209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83" name="フローチャート : 判断 18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84" name="テキスト ボックス 18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104140</xdr:rowOff>
    </xdr:from>
    <xdr:to>
      <xdr:col>3</xdr:col>
      <xdr:colOff>142875</xdr:colOff>
      <xdr:row>56</xdr:row>
      <xdr:rowOff>104140</xdr:rowOff>
    </xdr:to>
    <xdr:cxnSp macro="">
      <xdr:nvCxnSpPr>
        <xdr:cNvPr id="185" name="直線コネクタ 184"/>
        <xdr:cNvCxnSpPr/>
      </xdr:nvCxnSpPr>
      <xdr:spPr>
        <a:xfrm>
          <a:off x="1320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99060</xdr:rowOff>
    </xdr:from>
    <xdr:to>
      <xdr:col>3</xdr:col>
      <xdr:colOff>193675</xdr:colOff>
      <xdr:row>57</xdr:row>
      <xdr:rowOff>29210</xdr:rowOff>
    </xdr:to>
    <xdr:sp macro="" textlink="">
      <xdr:nvSpPr>
        <xdr:cNvPr id="186" name="フローチャート : 判断 185"/>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13987</xdr:rowOff>
    </xdr:from>
    <xdr:ext cx="762000" cy="259045"/>
    <xdr:sp macro="" textlink="">
      <xdr:nvSpPr>
        <xdr:cNvPr id="187" name="テキスト ボックス 186"/>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88" name="フローチャート : 判断 187"/>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189" name="テキスト ボックス 188"/>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0" name="テキスト ボックス 18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1" name="テキスト ボックス 19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2" name="テキスト ボックス 19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3" name="テキスト ボックス 19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4" name="テキスト ボックス 19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95" name="円/楕円 194"/>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151147</xdr:rowOff>
    </xdr:from>
    <xdr:ext cx="762000" cy="259045"/>
    <xdr:sp macro="" textlink="">
      <xdr:nvSpPr>
        <xdr:cNvPr id="196"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197" name="円/楕円 19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8" name="テキスト ボックス 19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xdr:rowOff>
    </xdr:from>
    <xdr:to>
      <xdr:col>4</xdr:col>
      <xdr:colOff>396875</xdr:colOff>
      <xdr:row>56</xdr:row>
      <xdr:rowOff>109220</xdr:rowOff>
    </xdr:to>
    <xdr:sp macro="" textlink="">
      <xdr:nvSpPr>
        <xdr:cNvPr id="199" name="円/楕円 198"/>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200" name="テキスト ボックス 199"/>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53340</xdr:rowOff>
    </xdr:from>
    <xdr:to>
      <xdr:col>3</xdr:col>
      <xdr:colOff>193675</xdr:colOff>
      <xdr:row>56</xdr:row>
      <xdr:rowOff>154940</xdr:rowOff>
    </xdr:to>
    <xdr:sp macro="" textlink="">
      <xdr:nvSpPr>
        <xdr:cNvPr id="201" name="円/楕円 200"/>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165117</xdr:rowOff>
    </xdr:from>
    <xdr:ext cx="762000" cy="259045"/>
    <xdr:sp macro="" textlink="">
      <xdr:nvSpPr>
        <xdr:cNvPr id="202" name="テキスト ボックス 201"/>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53340</xdr:rowOff>
    </xdr:from>
    <xdr:to>
      <xdr:col>1</xdr:col>
      <xdr:colOff>676275</xdr:colOff>
      <xdr:row>56</xdr:row>
      <xdr:rowOff>154940</xdr:rowOff>
    </xdr:to>
    <xdr:sp macro="" textlink="">
      <xdr:nvSpPr>
        <xdr:cNvPr id="203" name="円/楕円 202"/>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139717</xdr:rowOff>
    </xdr:from>
    <xdr:ext cx="762000" cy="259045"/>
    <xdr:sp macro="" textlink="">
      <xdr:nvSpPr>
        <xdr:cNvPr id="204" name="テキスト ボックス 203"/>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5" name="正方形/長方形 20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6" name="正方形/長方形 20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7" name="正方形/長方形 20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8" name="正方形/長方形 207"/>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09" name="正方形/長方形 208"/>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0" name="正方形/長方形 20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1" name="正方形/長方形 210"/>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2" name="正方形/長方形 21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3" name="テキスト ボックス 212"/>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その他に係る経常収支比率は、全国平均を上回っている。本県は広大な面積に加え、積雪寒冷地であることから、除雪経費等が他団体に比較し多くなる傾向にあるものと考えられる。</a:t>
          </a:r>
        </a:p>
      </xdr:txBody>
    </xdr:sp>
    <xdr:clientData/>
  </xdr:twoCellAnchor>
  <xdr:oneCellAnchor>
    <xdr:from>
      <xdr:col>18</xdr:col>
      <xdr:colOff>34925</xdr:colOff>
      <xdr:row>49</xdr:row>
      <xdr:rowOff>107950</xdr:rowOff>
    </xdr:from>
    <xdr:ext cx="298543" cy="225703"/>
    <xdr:sp macro="" textlink="">
      <xdr:nvSpPr>
        <xdr:cNvPr id="214" name="テキスト ボックス 21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5" name="直線コネクタ 21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6" name="テキスト ボックス 215"/>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7" name="直線コネクタ 21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8" name="テキスト ボックス 217"/>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19" name="直線コネクタ 21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0" name="テキスト ボックス 219"/>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1" name="直線コネクタ 22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2" name="テキスト ボックス 221"/>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3" name="直線コネクタ 22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4" name="テキスト ボックス 223"/>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5" name="直線コネクタ 22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12700</xdr:rowOff>
    </xdr:to>
    <xdr:cxnSp macro="">
      <xdr:nvCxnSpPr>
        <xdr:cNvPr id="227" name="直線コネクタ 226"/>
        <xdr:cNvCxnSpPr/>
      </xdr:nvCxnSpPr>
      <xdr:spPr>
        <a:xfrm flipV="1">
          <a:off x="16510000" y="929386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28"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29" name="直線コネクタ 228"/>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0"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1" name="直線コネクタ 230"/>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149860</xdr:rowOff>
    </xdr:from>
    <xdr:to>
      <xdr:col>24</xdr:col>
      <xdr:colOff>22225</xdr:colOff>
      <xdr:row>57</xdr:row>
      <xdr:rowOff>115570</xdr:rowOff>
    </xdr:to>
    <xdr:cxnSp macro="">
      <xdr:nvCxnSpPr>
        <xdr:cNvPr id="232" name="直線コネクタ 231"/>
        <xdr:cNvCxnSpPr/>
      </xdr:nvCxnSpPr>
      <xdr:spPr>
        <a:xfrm>
          <a:off x="15671800" y="97510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24147</xdr:rowOff>
    </xdr:from>
    <xdr:ext cx="762000" cy="259045"/>
    <xdr:sp macro="" textlink="">
      <xdr:nvSpPr>
        <xdr:cNvPr id="233"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7620</xdr:rowOff>
    </xdr:from>
    <xdr:to>
      <xdr:col>24</xdr:col>
      <xdr:colOff>73025</xdr:colOff>
      <xdr:row>56</xdr:row>
      <xdr:rowOff>109220</xdr:rowOff>
    </xdr:to>
    <xdr:sp macro="" textlink="">
      <xdr:nvSpPr>
        <xdr:cNvPr id="234" name="フローチャート : 判断 233"/>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149860</xdr:rowOff>
    </xdr:from>
    <xdr:to>
      <xdr:col>22</xdr:col>
      <xdr:colOff>555625</xdr:colOff>
      <xdr:row>57</xdr:row>
      <xdr:rowOff>69850</xdr:rowOff>
    </xdr:to>
    <xdr:cxnSp macro="">
      <xdr:nvCxnSpPr>
        <xdr:cNvPr id="235" name="直線コネクタ 234"/>
        <xdr:cNvCxnSpPr/>
      </xdr:nvCxnSpPr>
      <xdr:spPr>
        <a:xfrm flipV="1">
          <a:off x="14782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99060</xdr:rowOff>
    </xdr:from>
    <xdr:to>
      <xdr:col>22</xdr:col>
      <xdr:colOff>606425</xdr:colOff>
      <xdr:row>57</xdr:row>
      <xdr:rowOff>29210</xdr:rowOff>
    </xdr:to>
    <xdr:sp macro="" textlink="">
      <xdr:nvSpPr>
        <xdr:cNvPr id="236" name="フローチャート : 判断 23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39387</xdr:rowOff>
    </xdr:from>
    <xdr:ext cx="736600" cy="259045"/>
    <xdr:sp macro="" textlink="">
      <xdr:nvSpPr>
        <xdr:cNvPr id="237" name="テキスト ボックス 236"/>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69850</xdr:rowOff>
    </xdr:from>
    <xdr:to>
      <xdr:col>21</xdr:col>
      <xdr:colOff>352425</xdr:colOff>
      <xdr:row>57</xdr:row>
      <xdr:rowOff>69850</xdr:rowOff>
    </xdr:to>
    <xdr:cxnSp macro="">
      <xdr:nvCxnSpPr>
        <xdr:cNvPr id="238" name="直線コネクタ 237"/>
        <xdr:cNvCxnSpPr/>
      </xdr:nvCxnSpPr>
      <xdr:spPr>
        <a:xfrm>
          <a:off x="13893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53340</xdr:rowOff>
    </xdr:from>
    <xdr:to>
      <xdr:col>21</xdr:col>
      <xdr:colOff>403225</xdr:colOff>
      <xdr:row>56</xdr:row>
      <xdr:rowOff>154940</xdr:rowOff>
    </xdr:to>
    <xdr:sp macro="" textlink="">
      <xdr:nvSpPr>
        <xdr:cNvPr id="239" name="フローチャート : 判断 238"/>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165117</xdr:rowOff>
    </xdr:from>
    <xdr:ext cx="762000" cy="259045"/>
    <xdr:sp macro="" textlink="">
      <xdr:nvSpPr>
        <xdr:cNvPr id="240" name="テキスト ボックス 239"/>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104140</xdr:rowOff>
    </xdr:from>
    <xdr:to>
      <xdr:col>20</xdr:col>
      <xdr:colOff>149225</xdr:colOff>
      <xdr:row>57</xdr:row>
      <xdr:rowOff>69850</xdr:rowOff>
    </xdr:to>
    <xdr:cxnSp macro="">
      <xdr:nvCxnSpPr>
        <xdr:cNvPr id="241" name="直線コネクタ 240"/>
        <xdr:cNvCxnSpPr/>
      </xdr:nvCxnSpPr>
      <xdr:spPr>
        <a:xfrm>
          <a:off x="13004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99060</xdr:rowOff>
    </xdr:from>
    <xdr:to>
      <xdr:col>20</xdr:col>
      <xdr:colOff>200025</xdr:colOff>
      <xdr:row>57</xdr:row>
      <xdr:rowOff>29210</xdr:rowOff>
    </xdr:to>
    <xdr:sp macro="" textlink="">
      <xdr:nvSpPr>
        <xdr:cNvPr id="242" name="フローチャート : 判断 241"/>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39387</xdr:rowOff>
    </xdr:from>
    <xdr:ext cx="762000" cy="259045"/>
    <xdr:sp macro="" textlink="">
      <xdr:nvSpPr>
        <xdr:cNvPr id="243" name="テキスト ボックス 242"/>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53340</xdr:rowOff>
    </xdr:from>
    <xdr:to>
      <xdr:col>18</xdr:col>
      <xdr:colOff>682625</xdr:colOff>
      <xdr:row>56</xdr:row>
      <xdr:rowOff>154940</xdr:rowOff>
    </xdr:to>
    <xdr:sp macro="" textlink="">
      <xdr:nvSpPr>
        <xdr:cNvPr id="244" name="フローチャート : 判断 243"/>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165117</xdr:rowOff>
    </xdr:from>
    <xdr:ext cx="762000" cy="259045"/>
    <xdr:sp macro="" textlink="">
      <xdr:nvSpPr>
        <xdr:cNvPr id="245" name="テキスト ボックス 244"/>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6" name="テキスト ボックス 24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7" name="テキスト ボックス 24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8" name="テキスト ボックス 24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49" name="テキスト ボックス 24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0" name="テキスト ボックス 24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57</xdr:row>
      <xdr:rowOff>64770</xdr:rowOff>
    </xdr:from>
    <xdr:to>
      <xdr:col>24</xdr:col>
      <xdr:colOff>73025</xdr:colOff>
      <xdr:row>57</xdr:row>
      <xdr:rowOff>166370</xdr:rowOff>
    </xdr:to>
    <xdr:sp macro="" textlink="">
      <xdr:nvSpPr>
        <xdr:cNvPr id="251" name="円/楕円 250"/>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57</xdr:row>
      <xdr:rowOff>36847</xdr:rowOff>
    </xdr:from>
    <xdr:ext cx="762000" cy="259045"/>
    <xdr:sp macro="" textlink="">
      <xdr:nvSpPr>
        <xdr:cNvPr id="252"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99060</xdr:rowOff>
    </xdr:from>
    <xdr:to>
      <xdr:col>22</xdr:col>
      <xdr:colOff>606425</xdr:colOff>
      <xdr:row>57</xdr:row>
      <xdr:rowOff>29210</xdr:rowOff>
    </xdr:to>
    <xdr:sp macro="" textlink="">
      <xdr:nvSpPr>
        <xdr:cNvPr id="253" name="円/楕円 252"/>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13987</xdr:rowOff>
    </xdr:from>
    <xdr:ext cx="736600" cy="259045"/>
    <xdr:sp macro="" textlink="">
      <xdr:nvSpPr>
        <xdr:cNvPr id="254" name="テキスト ボックス 253"/>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19050</xdr:rowOff>
    </xdr:from>
    <xdr:to>
      <xdr:col>21</xdr:col>
      <xdr:colOff>403225</xdr:colOff>
      <xdr:row>57</xdr:row>
      <xdr:rowOff>120650</xdr:rowOff>
    </xdr:to>
    <xdr:sp macro="" textlink="">
      <xdr:nvSpPr>
        <xdr:cNvPr id="255" name="円/楕円 254"/>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105427</xdr:rowOff>
    </xdr:from>
    <xdr:ext cx="762000" cy="259045"/>
    <xdr:sp macro="" textlink="">
      <xdr:nvSpPr>
        <xdr:cNvPr id="256" name="テキスト ボックス 255"/>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19050</xdr:rowOff>
    </xdr:from>
    <xdr:to>
      <xdr:col>20</xdr:col>
      <xdr:colOff>200025</xdr:colOff>
      <xdr:row>57</xdr:row>
      <xdr:rowOff>120650</xdr:rowOff>
    </xdr:to>
    <xdr:sp macro="" textlink="">
      <xdr:nvSpPr>
        <xdr:cNvPr id="257" name="円/楕円 256"/>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105427</xdr:rowOff>
    </xdr:from>
    <xdr:ext cx="762000" cy="259045"/>
    <xdr:sp macro="" textlink="">
      <xdr:nvSpPr>
        <xdr:cNvPr id="258" name="テキスト ボックス 257"/>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53340</xdr:rowOff>
    </xdr:from>
    <xdr:to>
      <xdr:col>18</xdr:col>
      <xdr:colOff>682625</xdr:colOff>
      <xdr:row>56</xdr:row>
      <xdr:rowOff>154940</xdr:rowOff>
    </xdr:to>
    <xdr:sp macro="" textlink="">
      <xdr:nvSpPr>
        <xdr:cNvPr id="259" name="円/楕円 258"/>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1" name="正方形/長方形 26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2" name="正方形/長方形 26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3" name="正方形/長方形 26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4" name="正方形/長方形 26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5" name="正方形/長方形 26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6" name="正方形/長方形 26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7" name="正方形/長方形 26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8" name="正方形/長方形 26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69" name="テキスト ボックス 26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及び全国平均をともに下回っているが、社会保障関係費の増加により、近年、その決算額は上昇傾向にある。引き続き、毎年度の予算編成において、ゼロベースの視点に立ち返って見直すこと等により、更なる事務事業の再構築を図ることとしている。</a:t>
          </a:r>
        </a:p>
      </xdr:txBody>
    </xdr:sp>
    <xdr:clientData/>
  </xdr:twoCellAnchor>
  <xdr:oneCellAnchor>
    <xdr:from>
      <xdr:col>18</xdr:col>
      <xdr:colOff>34925</xdr:colOff>
      <xdr:row>29</xdr:row>
      <xdr:rowOff>107950</xdr:rowOff>
    </xdr:from>
    <xdr:ext cx="298543" cy="225703"/>
    <xdr:sp macro="" textlink="">
      <xdr:nvSpPr>
        <xdr:cNvPr id="270" name="テキスト ボックス 26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1" name="直線コネクタ 27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2" name="テキスト ボックス 27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3" name="直線コネクタ 27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4" name="テキスト ボックス 27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5" name="直線コネクタ 27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6" name="テキスト ボックス 27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77" name="直線コネクタ 27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78" name="テキスト ボックス 27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79" name="直線コネクタ 27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0" name="テキスト ボックス 27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1" name="直線コネクタ 28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2" name="テキスト ボックス 28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3" name="直線コネクタ 28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4" name="テキスト ボックス 28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5" name="直線コネクタ 28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6" name="テキスト ボックス 28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151493</xdr:rowOff>
    </xdr:from>
    <xdr:to>
      <xdr:col>24</xdr:col>
      <xdr:colOff>22225</xdr:colOff>
      <xdr:row>40</xdr:row>
      <xdr:rowOff>143328</xdr:rowOff>
    </xdr:to>
    <xdr:cxnSp macro="">
      <xdr:nvCxnSpPr>
        <xdr:cNvPr id="288" name="直線コネクタ 287"/>
        <xdr:cNvCxnSpPr/>
      </xdr:nvCxnSpPr>
      <xdr:spPr>
        <a:xfrm flipV="1">
          <a:off x="16510000" y="5809343"/>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89"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0" name="直線コネクタ 289"/>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66420</xdr:rowOff>
    </xdr:from>
    <xdr:ext cx="762000" cy="259045"/>
    <xdr:sp macro="" textlink="">
      <xdr:nvSpPr>
        <xdr:cNvPr id="291" name="補助費等最大値テキスト"/>
        <xdr:cNvSpPr txBox="1"/>
      </xdr:nvSpPr>
      <xdr:spPr>
        <a:xfrm>
          <a:off x="16598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619125</xdr:colOff>
      <xdr:row>33</xdr:row>
      <xdr:rowOff>151493</xdr:rowOff>
    </xdr:from>
    <xdr:to>
      <xdr:col>24</xdr:col>
      <xdr:colOff>111125</xdr:colOff>
      <xdr:row>33</xdr:row>
      <xdr:rowOff>151493</xdr:rowOff>
    </xdr:to>
    <xdr:cxnSp macro="">
      <xdr:nvCxnSpPr>
        <xdr:cNvPr id="292" name="直線コネクタ 291"/>
        <xdr:cNvCxnSpPr/>
      </xdr:nvCxnSpPr>
      <xdr:spPr>
        <a:xfrm>
          <a:off x="16421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45357</xdr:rowOff>
    </xdr:from>
    <xdr:to>
      <xdr:col>24</xdr:col>
      <xdr:colOff>22225</xdr:colOff>
      <xdr:row>36</xdr:row>
      <xdr:rowOff>127000</xdr:rowOff>
    </xdr:to>
    <xdr:cxnSp macro="">
      <xdr:nvCxnSpPr>
        <xdr:cNvPr id="293" name="直線コネクタ 292"/>
        <xdr:cNvCxnSpPr/>
      </xdr:nvCxnSpPr>
      <xdr:spPr>
        <a:xfrm>
          <a:off x="15671800" y="62175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31949</xdr:rowOff>
    </xdr:from>
    <xdr:ext cx="762000" cy="259045"/>
    <xdr:sp macro="" textlink="">
      <xdr:nvSpPr>
        <xdr:cNvPr id="294" name="補助費等平均値テキスト"/>
        <xdr:cNvSpPr txBox="1"/>
      </xdr:nvSpPr>
      <xdr:spPr>
        <a:xfrm>
          <a:off x="16598900" y="65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59872</xdr:rowOff>
    </xdr:from>
    <xdr:to>
      <xdr:col>24</xdr:col>
      <xdr:colOff>73025</xdr:colOff>
      <xdr:row>38</xdr:row>
      <xdr:rowOff>161472</xdr:rowOff>
    </xdr:to>
    <xdr:sp macro="" textlink="">
      <xdr:nvSpPr>
        <xdr:cNvPr id="295" name="フローチャート : 判断 294"/>
        <xdr:cNvSpPr/>
      </xdr:nvSpPr>
      <xdr:spPr>
        <a:xfrm>
          <a:off x="164592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151493</xdr:rowOff>
    </xdr:from>
    <xdr:to>
      <xdr:col>22</xdr:col>
      <xdr:colOff>555625</xdr:colOff>
      <xdr:row>36</xdr:row>
      <xdr:rowOff>45357</xdr:rowOff>
    </xdr:to>
    <xdr:cxnSp macro="">
      <xdr:nvCxnSpPr>
        <xdr:cNvPr id="296" name="直線コネクタ 295"/>
        <xdr:cNvCxnSpPr/>
      </xdr:nvCxnSpPr>
      <xdr:spPr>
        <a:xfrm>
          <a:off x="14782800" y="615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84364</xdr:rowOff>
    </xdr:from>
    <xdr:to>
      <xdr:col>22</xdr:col>
      <xdr:colOff>606425</xdr:colOff>
      <xdr:row>38</xdr:row>
      <xdr:rowOff>14514</xdr:rowOff>
    </xdr:to>
    <xdr:sp macro="" textlink="">
      <xdr:nvSpPr>
        <xdr:cNvPr id="297" name="フローチャート : 判断 296"/>
        <xdr:cNvSpPr/>
      </xdr:nvSpPr>
      <xdr:spPr>
        <a:xfrm>
          <a:off x="15621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170742</xdr:rowOff>
    </xdr:from>
    <xdr:ext cx="736600" cy="259045"/>
    <xdr:sp macro="" textlink="">
      <xdr:nvSpPr>
        <xdr:cNvPr id="298" name="テキスト ボックス 297"/>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159657</xdr:rowOff>
    </xdr:from>
    <xdr:to>
      <xdr:col>21</xdr:col>
      <xdr:colOff>352425</xdr:colOff>
      <xdr:row>35</xdr:row>
      <xdr:rowOff>151493</xdr:rowOff>
    </xdr:to>
    <xdr:cxnSp macro="">
      <xdr:nvCxnSpPr>
        <xdr:cNvPr id="299" name="直線コネクタ 298"/>
        <xdr:cNvCxnSpPr/>
      </xdr:nvCxnSpPr>
      <xdr:spPr>
        <a:xfrm>
          <a:off x="13893800" y="5988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141514</xdr:rowOff>
    </xdr:from>
    <xdr:to>
      <xdr:col>21</xdr:col>
      <xdr:colOff>403225</xdr:colOff>
      <xdr:row>37</xdr:row>
      <xdr:rowOff>71664</xdr:rowOff>
    </xdr:to>
    <xdr:sp macro="" textlink="">
      <xdr:nvSpPr>
        <xdr:cNvPr id="300" name="フローチャート : 判断 299"/>
        <xdr:cNvSpPr/>
      </xdr:nvSpPr>
      <xdr:spPr>
        <a:xfrm>
          <a:off x="14732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56441</xdr:rowOff>
    </xdr:from>
    <xdr:ext cx="762000" cy="259045"/>
    <xdr:sp macro="" textlink="">
      <xdr:nvSpPr>
        <xdr:cNvPr id="301" name="テキスト ボックス 300"/>
        <xdr:cNvSpPr txBox="1"/>
      </xdr:nvSpPr>
      <xdr:spPr>
        <a:xfrm>
          <a:off x="14401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12700</xdr:rowOff>
    </xdr:from>
    <xdr:to>
      <xdr:col>20</xdr:col>
      <xdr:colOff>149225</xdr:colOff>
      <xdr:row>34</xdr:row>
      <xdr:rowOff>159657</xdr:rowOff>
    </xdr:to>
    <xdr:cxnSp macro="">
      <xdr:nvCxnSpPr>
        <xdr:cNvPr id="302" name="直線コネクタ 301"/>
        <xdr:cNvCxnSpPr/>
      </xdr:nvCxnSpPr>
      <xdr:spPr>
        <a:xfrm>
          <a:off x="13004800" y="58420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3" name="フローチャート : 判断 302"/>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15620</xdr:rowOff>
    </xdr:from>
    <xdr:ext cx="762000" cy="259045"/>
    <xdr:sp macro="" textlink="">
      <xdr:nvSpPr>
        <xdr:cNvPr id="304" name="テキスト ボックス 303"/>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84364</xdr:rowOff>
    </xdr:from>
    <xdr:to>
      <xdr:col>18</xdr:col>
      <xdr:colOff>682625</xdr:colOff>
      <xdr:row>36</xdr:row>
      <xdr:rowOff>14514</xdr:rowOff>
    </xdr:to>
    <xdr:sp macro="" textlink="">
      <xdr:nvSpPr>
        <xdr:cNvPr id="305" name="フローチャート : 判断 304"/>
        <xdr:cNvSpPr/>
      </xdr:nvSpPr>
      <xdr:spPr>
        <a:xfrm>
          <a:off x="129540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170741</xdr:rowOff>
    </xdr:from>
    <xdr:ext cx="762000" cy="259045"/>
    <xdr:sp macro="" textlink="">
      <xdr:nvSpPr>
        <xdr:cNvPr id="306" name="テキスト ボックス 305"/>
        <xdr:cNvSpPr txBox="1"/>
      </xdr:nvSpPr>
      <xdr:spPr>
        <a:xfrm>
          <a:off x="126238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7" name="テキスト ボックス 30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8" name="テキスト ボックス 30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9" name="テキスト ボックス 30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0" name="テキスト ボックス 30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1" name="テキスト ボックス 31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36</xdr:row>
      <xdr:rowOff>76200</xdr:rowOff>
    </xdr:from>
    <xdr:to>
      <xdr:col>24</xdr:col>
      <xdr:colOff>73025</xdr:colOff>
      <xdr:row>37</xdr:row>
      <xdr:rowOff>6350</xdr:rowOff>
    </xdr:to>
    <xdr:sp macro="" textlink="">
      <xdr:nvSpPr>
        <xdr:cNvPr id="312" name="円/楕円 311"/>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92727</xdr:rowOff>
    </xdr:from>
    <xdr:ext cx="762000" cy="259045"/>
    <xdr:sp macro="" textlink="">
      <xdr:nvSpPr>
        <xdr:cNvPr id="313"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166007</xdr:rowOff>
    </xdr:from>
    <xdr:to>
      <xdr:col>22</xdr:col>
      <xdr:colOff>606425</xdr:colOff>
      <xdr:row>36</xdr:row>
      <xdr:rowOff>96157</xdr:rowOff>
    </xdr:to>
    <xdr:sp macro="" textlink="">
      <xdr:nvSpPr>
        <xdr:cNvPr id="314" name="円/楕円 313"/>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106334</xdr:rowOff>
    </xdr:from>
    <xdr:ext cx="736600" cy="259045"/>
    <xdr:sp macro="" textlink="">
      <xdr:nvSpPr>
        <xdr:cNvPr id="315" name="テキスト ボックス 314"/>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100693</xdr:rowOff>
    </xdr:from>
    <xdr:to>
      <xdr:col>21</xdr:col>
      <xdr:colOff>403225</xdr:colOff>
      <xdr:row>36</xdr:row>
      <xdr:rowOff>30843</xdr:rowOff>
    </xdr:to>
    <xdr:sp macro="" textlink="">
      <xdr:nvSpPr>
        <xdr:cNvPr id="316" name="円/楕円 315"/>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41020</xdr:rowOff>
    </xdr:from>
    <xdr:ext cx="762000" cy="259045"/>
    <xdr:sp macro="" textlink="">
      <xdr:nvSpPr>
        <xdr:cNvPr id="317" name="テキスト ボックス 316"/>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108857</xdr:rowOff>
    </xdr:from>
    <xdr:to>
      <xdr:col>20</xdr:col>
      <xdr:colOff>200025</xdr:colOff>
      <xdr:row>35</xdr:row>
      <xdr:rowOff>39007</xdr:rowOff>
    </xdr:to>
    <xdr:sp macro="" textlink="">
      <xdr:nvSpPr>
        <xdr:cNvPr id="318" name="円/楕円 317"/>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49184</xdr:rowOff>
    </xdr:from>
    <xdr:ext cx="762000" cy="259045"/>
    <xdr:sp macro="" textlink="">
      <xdr:nvSpPr>
        <xdr:cNvPr id="319" name="テキスト ボックス 318"/>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133350</xdr:rowOff>
    </xdr:from>
    <xdr:to>
      <xdr:col>18</xdr:col>
      <xdr:colOff>682625</xdr:colOff>
      <xdr:row>34</xdr:row>
      <xdr:rowOff>63500</xdr:rowOff>
    </xdr:to>
    <xdr:sp macro="" textlink="">
      <xdr:nvSpPr>
        <xdr:cNvPr id="320" name="円/楕円 319"/>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73677</xdr:rowOff>
    </xdr:from>
    <xdr:ext cx="762000" cy="259045"/>
    <xdr:sp macro="" textlink="">
      <xdr:nvSpPr>
        <xdr:cNvPr id="321" name="テキスト ボックス 320"/>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2" name="正方形/長方形 32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3" name="正方形/長方形 32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4" name="正方形/長方形 32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5" name="正方形/長方形 32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6" name="正方形/長方形 32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7" name="正方形/長方形 32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8" name="正方形/長方形 32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9" name="正方形/長方形 32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0" name="テキスト ボックス 32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及び全国平均をともに上回っている。これは、これまでの経済対策としての公共事業の追加や北海道・東北新幹線鉄道整備事業費負担金等を含む県単独事業費が高い水準で推移してきたことに伴うものである。</a:t>
          </a:r>
        </a:p>
        <a:p>
          <a:r>
            <a:rPr kumimoji="1" lang="ja-JP" altLang="en-US" sz="1300">
              <a:latin typeface="ＭＳ Ｐゴシック"/>
            </a:rPr>
            <a:t>　今後とも、青森県行財政改革大綱に基づき、県債の新規発行の抑制等により、将来の公債費負担の軽減を図りつつ、県債残高の圧縮に努めることとしている。</a:t>
          </a:r>
        </a:p>
      </xdr:txBody>
    </xdr:sp>
    <xdr:clientData/>
  </xdr:twoCellAnchor>
  <xdr:oneCellAnchor>
    <xdr:from>
      <xdr:col>1</xdr:col>
      <xdr:colOff>28575</xdr:colOff>
      <xdr:row>69</xdr:row>
      <xdr:rowOff>107950</xdr:rowOff>
    </xdr:from>
    <xdr:ext cx="298543" cy="225703"/>
    <xdr:sp macro="" textlink="">
      <xdr:nvSpPr>
        <xdr:cNvPr id="331" name="テキスト ボックス 33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2" name="直線コネクタ 33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3" name="テキスト ボックス 33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4" name="直線コネクタ 33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5" name="テキスト ボックス 33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6" name="直線コネクタ 33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7" name="テキスト ボックス 336"/>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8" name="直線コネクタ 33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9" name="テキスト ボックス 338"/>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0" name="直線コネクタ 33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1" name="テキスト ボックス 340"/>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2" name="直線コネクタ 34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3" name="テキスト ボックス 342"/>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4" name="直線コネクタ 34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5" name="テキスト ボックス 344"/>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45357</xdr:rowOff>
    </xdr:from>
    <xdr:to>
      <xdr:col>7</xdr:col>
      <xdr:colOff>15875</xdr:colOff>
      <xdr:row>81</xdr:row>
      <xdr:rowOff>4536</xdr:rowOff>
    </xdr:to>
    <xdr:cxnSp macro="">
      <xdr:nvCxnSpPr>
        <xdr:cNvPr id="349" name="直線コネクタ 348"/>
        <xdr:cNvCxnSpPr/>
      </xdr:nvCxnSpPr>
      <xdr:spPr>
        <a:xfrm flipV="1">
          <a:off x="4826000" y="123897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0"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1" name="直線コネクタ 350"/>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131734</xdr:rowOff>
    </xdr:from>
    <xdr:ext cx="762000" cy="259045"/>
    <xdr:sp macro="" textlink="">
      <xdr:nvSpPr>
        <xdr:cNvPr id="352" name="公債費最大値テキスト"/>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612775</xdr:colOff>
      <xdr:row>72</xdr:row>
      <xdr:rowOff>45357</xdr:rowOff>
    </xdr:from>
    <xdr:to>
      <xdr:col>7</xdr:col>
      <xdr:colOff>104775</xdr:colOff>
      <xdr:row>72</xdr:row>
      <xdr:rowOff>45357</xdr:rowOff>
    </xdr:to>
    <xdr:cxnSp macro="">
      <xdr:nvCxnSpPr>
        <xdr:cNvPr id="353" name="直線コネクタ 352"/>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102507</xdr:rowOff>
    </xdr:from>
    <xdr:to>
      <xdr:col>7</xdr:col>
      <xdr:colOff>15875</xdr:colOff>
      <xdr:row>79</xdr:row>
      <xdr:rowOff>102507</xdr:rowOff>
    </xdr:to>
    <xdr:cxnSp macro="">
      <xdr:nvCxnSpPr>
        <xdr:cNvPr id="354" name="直線コネクタ 353"/>
        <xdr:cNvCxnSpPr/>
      </xdr:nvCxnSpPr>
      <xdr:spPr>
        <a:xfrm>
          <a:off x="3987800" y="13647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60070</xdr:rowOff>
    </xdr:from>
    <xdr:ext cx="762000" cy="259045"/>
    <xdr:sp macro="" textlink="">
      <xdr:nvSpPr>
        <xdr:cNvPr id="355" name="公債費平均値テキスト"/>
        <xdr:cNvSpPr txBox="1"/>
      </xdr:nvSpPr>
      <xdr:spPr>
        <a:xfrm>
          <a:off x="4914900" y="1291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43543</xdr:rowOff>
    </xdr:from>
    <xdr:to>
      <xdr:col>7</xdr:col>
      <xdr:colOff>66675</xdr:colOff>
      <xdr:row>76</xdr:row>
      <xdr:rowOff>145143</xdr:rowOff>
    </xdr:to>
    <xdr:sp macro="" textlink="">
      <xdr:nvSpPr>
        <xdr:cNvPr id="356" name="フローチャート : 判断 355"/>
        <xdr:cNvSpPr/>
      </xdr:nvSpPr>
      <xdr:spPr>
        <a:xfrm>
          <a:off x="47752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102507</xdr:rowOff>
    </xdr:from>
    <xdr:to>
      <xdr:col>5</xdr:col>
      <xdr:colOff>549275</xdr:colOff>
      <xdr:row>79</xdr:row>
      <xdr:rowOff>118836</xdr:rowOff>
    </xdr:to>
    <xdr:cxnSp macro="">
      <xdr:nvCxnSpPr>
        <xdr:cNvPr id="357" name="直線コネクタ 356"/>
        <xdr:cNvCxnSpPr/>
      </xdr:nvCxnSpPr>
      <xdr:spPr>
        <a:xfrm flipV="1">
          <a:off x="3098800" y="136470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2721</xdr:rowOff>
    </xdr:from>
    <xdr:to>
      <xdr:col>5</xdr:col>
      <xdr:colOff>600075</xdr:colOff>
      <xdr:row>77</xdr:row>
      <xdr:rowOff>104321</xdr:rowOff>
    </xdr:to>
    <xdr:sp macro="" textlink="">
      <xdr:nvSpPr>
        <xdr:cNvPr id="358" name="フローチャート : 判断 357"/>
        <xdr:cNvSpPr/>
      </xdr:nvSpPr>
      <xdr:spPr>
        <a:xfrm>
          <a:off x="3937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114498</xdr:rowOff>
    </xdr:from>
    <xdr:ext cx="736600" cy="259045"/>
    <xdr:sp macro="" textlink="">
      <xdr:nvSpPr>
        <xdr:cNvPr id="359" name="テキスト ボックス 358"/>
        <xdr:cNvSpPr txBox="1"/>
      </xdr:nvSpPr>
      <xdr:spPr>
        <a:xfrm>
          <a:off x="3606800" y="1297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159657</xdr:rowOff>
    </xdr:from>
    <xdr:to>
      <xdr:col>4</xdr:col>
      <xdr:colOff>346075</xdr:colOff>
      <xdr:row>79</xdr:row>
      <xdr:rowOff>118836</xdr:rowOff>
    </xdr:to>
    <xdr:cxnSp macro="">
      <xdr:nvCxnSpPr>
        <xdr:cNvPr id="360" name="直線コネクタ 359"/>
        <xdr:cNvCxnSpPr/>
      </xdr:nvCxnSpPr>
      <xdr:spPr>
        <a:xfrm>
          <a:off x="2209800" y="135327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108857</xdr:rowOff>
    </xdr:from>
    <xdr:to>
      <xdr:col>4</xdr:col>
      <xdr:colOff>396875</xdr:colOff>
      <xdr:row>77</xdr:row>
      <xdr:rowOff>39007</xdr:rowOff>
    </xdr:to>
    <xdr:sp macro="" textlink="">
      <xdr:nvSpPr>
        <xdr:cNvPr id="361" name="フローチャート : 判断 360"/>
        <xdr:cNvSpPr/>
      </xdr:nvSpPr>
      <xdr:spPr>
        <a:xfrm>
          <a:off x="3048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49184</xdr:rowOff>
    </xdr:from>
    <xdr:ext cx="762000" cy="259045"/>
    <xdr:sp macro="" textlink="">
      <xdr:nvSpPr>
        <xdr:cNvPr id="362" name="テキスト ボックス 361"/>
        <xdr:cNvSpPr txBox="1"/>
      </xdr:nvSpPr>
      <xdr:spPr>
        <a:xfrm>
          <a:off x="2717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53521</xdr:rowOff>
    </xdr:from>
    <xdr:to>
      <xdr:col>3</xdr:col>
      <xdr:colOff>142875</xdr:colOff>
      <xdr:row>78</xdr:row>
      <xdr:rowOff>159657</xdr:rowOff>
    </xdr:to>
    <xdr:cxnSp macro="">
      <xdr:nvCxnSpPr>
        <xdr:cNvPr id="363" name="直線コネクタ 362"/>
        <xdr:cNvCxnSpPr/>
      </xdr:nvCxnSpPr>
      <xdr:spPr>
        <a:xfrm>
          <a:off x="1320800" y="13255171"/>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2721</xdr:rowOff>
    </xdr:from>
    <xdr:to>
      <xdr:col>3</xdr:col>
      <xdr:colOff>193675</xdr:colOff>
      <xdr:row>77</xdr:row>
      <xdr:rowOff>104321</xdr:rowOff>
    </xdr:to>
    <xdr:sp macro="" textlink="">
      <xdr:nvSpPr>
        <xdr:cNvPr id="364" name="フローチャート : 判断 363"/>
        <xdr:cNvSpPr/>
      </xdr:nvSpPr>
      <xdr:spPr>
        <a:xfrm>
          <a:off x="2159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114498</xdr:rowOff>
    </xdr:from>
    <xdr:ext cx="762000" cy="259045"/>
    <xdr:sp macro="" textlink="">
      <xdr:nvSpPr>
        <xdr:cNvPr id="365" name="テキスト ボックス 364"/>
        <xdr:cNvSpPr txBox="1"/>
      </xdr:nvSpPr>
      <xdr:spPr>
        <a:xfrm>
          <a:off x="1828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66" name="フローチャート : 判断 365"/>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67" name="テキスト ボックス 366"/>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51707</xdr:rowOff>
    </xdr:from>
    <xdr:to>
      <xdr:col>7</xdr:col>
      <xdr:colOff>66675</xdr:colOff>
      <xdr:row>79</xdr:row>
      <xdr:rowOff>153307</xdr:rowOff>
    </xdr:to>
    <xdr:sp macro="" textlink="">
      <xdr:nvSpPr>
        <xdr:cNvPr id="373" name="円/楕円 372"/>
        <xdr:cNvSpPr/>
      </xdr:nvSpPr>
      <xdr:spPr>
        <a:xfrm>
          <a:off x="47752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23784</xdr:rowOff>
    </xdr:from>
    <xdr:ext cx="762000" cy="259045"/>
    <xdr:sp macro="" textlink="">
      <xdr:nvSpPr>
        <xdr:cNvPr id="374" name="公債費該当値テキスト"/>
        <xdr:cNvSpPr txBox="1"/>
      </xdr:nvSpPr>
      <xdr:spPr>
        <a:xfrm>
          <a:off x="49149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51707</xdr:rowOff>
    </xdr:from>
    <xdr:to>
      <xdr:col>5</xdr:col>
      <xdr:colOff>600075</xdr:colOff>
      <xdr:row>79</xdr:row>
      <xdr:rowOff>153307</xdr:rowOff>
    </xdr:to>
    <xdr:sp macro="" textlink="">
      <xdr:nvSpPr>
        <xdr:cNvPr id="375" name="円/楕円 374"/>
        <xdr:cNvSpPr/>
      </xdr:nvSpPr>
      <xdr:spPr>
        <a:xfrm>
          <a:off x="39370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138084</xdr:rowOff>
    </xdr:from>
    <xdr:ext cx="736600" cy="259045"/>
    <xdr:sp macro="" textlink="">
      <xdr:nvSpPr>
        <xdr:cNvPr id="376" name="テキスト ボックス 375"/>
        <xdr:cNvSpPr txBox="1"/>
      </xdr:nvSpPr>
      <xdr:spPr>
        <a:xfrm>
          <a:off x="3606800" y="1368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68036</xdr:rowOff>
    </xdr:from>
    <xdr:to>
      <xdr:col>4</xdr:col>
      <xdr:colOff>396875</xdr:colOff>
      <xdr:row>79</xdr:row>
      <xdr:rowOff>169636</xdr:rowOff>
    </xdr:to>
    <xdr:sp macro="" textlink="">
      <xdr:nvSpPr>
        <xdr:cNvPr id="377" name="円/楕円 376"/>
        <xdr:cNvSpPr/>
      </xdr:nvSpPr>
      <xdr:spPr>
        <a:xfrm>
          <a:off x="3048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154413</xdr:rowOff>
    </xdr:from>
    <xdr:ext cx="762000" cy="259045"/>
    <xdr:sp macro="" textlink="">
      <xdr:nvSpPr>
        <xdr:cNvPr id="378" name="テキスト ボックス 377"/>
        <xdr:cNvSpPr txBox="1"/>
      </xdr:nvSpPr>
      <xdr:spPr>
        <a:xfrm>
          <a:off x="2717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108857</xdr:rowOff>
    </xdr:from>
    <xdr:to>
      <xdr:col>3</xdr:col>
      <xdr:colOff>193675</xdr:colOff>
      <xdr:row>79</xdr:row>
      <xdr:rowOff>39007</xdr:rowOff>
    </xdr:to>
    <xdr:sp macro="" textlink="">
      <xdr:nvSpPr>
        <xdr:cNvPr id="379" name="円/楕円 378"/>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23784</xdr:rowOff>
    </xdr:from>
    <xdr:ext cx="762000" cy="259045"/>
    <xdr:sp macro="" textlink="">
      <xdr:nvSpPr>
        <xdr:cNvPr id="380" name="テキスト ボックス 379"/>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2721</xdr:rowOff>
    </xdr:from>
    <xdr:to>
      <xdr:col>1</xdr:col>
      <xdr:colOff>676275</xdr:colOff>
      <xdr:row>77</xdr:row>
      <xdr:rowOff>104321</xdr:rowOff>
    </xdr:to>
    <xdr:sp macro="" textlink="">
      <xdr:nvSpPr>
        <xdr:cNvPr id="381" name="円/楕円 380"/>
        <xdr:cNvSpPr/>
      </xdr:nvSpPr>
      <xdr:spPr>
        <a:xfrm>
          <a:off x="1270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89098</xdr:rowOff>
    </xdr:from>
    <xdr:ext cx="762000" cy="259045"/>
    <xdr:sp macro="" textlink="">
      <xdr:nvSpPr>
        <xdr:cNvPr id="382" name="テキスト ボックス 381"/>
        <xdr:cNvSpPr txBox="1"/>
      </xdr:nvSpPr>
      <xdr:spPr>
        <a:xfrm>
          <a:off x="939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公債費以外の経費に係る経常収支比率は、類似団体を下回っている。これは、人件費、補助費等に係る経常収支比率が類似団体を下回っていることによるものである。</a:t>
          </a:r>
        </a:p>
      </xdr:txBody>
    </xdr:sp>
    <xdr:clientData/>
  </xdr:twoCellAnchor>
  <xdr:oneCellAnchor>
    <xdr:from>
      <xdr:col>18</xdr:col>
      <xdr:colOff>34925</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5" name="直線コネクタ 39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6" name="テキスト ボックス 39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7" name="直線コネクタ 39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8" name="テキスト ボックス 39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399" name="直線コネクタ 39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0" name="テキスト ボックス 39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1" name="直線コネクタ 40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2" name="テキスト ボックス 40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3" name="直線コネクタ 40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4" name="テキスト ボックス 40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5" name="直線コネクタ 4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6" name="テキスト ボックス 40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165100</xdr:rowOff>
    </xdr:from>
    <xdr:to>
      <xdr:col>24</xdr:col>
      <xdr:colOff>22225</xdr:colOff>
      <xdr:row>81</xdr:row>
      <xdr:rowOff>146050</xdr:rowOff>
    </xdr:to>
    <xdr:cxnSp macro="">
      <xdr:nvCxnSpPr>
        <xdr:cNvPr id="408" name="直線コネクタ 407"/>
        <xdr:cNvCxnSpPr/>
      </xdr:nvCxnSpPr>
      <xdr:spPr>
        <a:xfrm flipV="1">
          <a:off x="16510000" y="12680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118127</xdr:rowOff>
    </xdr:from>
    <xdr:ext cx="762000" cy="259045"/>
    <xdr:sp macro="" textlink="">
      <xdr:nvSpPr>
        <xdr:cNvPr id="409" name="公債費以外最小値テキスト"/>
        <xdr:cNvSpPr txBox="1"/>
      </xdr:nvSpPr>
      <xdr:spPr>
        <a:xfrm>
          <a:off x="16598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619125</xdr:colOff>
      <xdr:row>81</xdr:row>
      <xdr:rowOff>146050</xdr:rowOff>
    </xdr:from>
    <xdr:to>
      <xdr:col>24</xdr:col>
      <xdr:colOff>111125</xdr:colOff>
      <xdr:row>81</xdr:row>
      <xdr:rowOff>146050</xdr:rowOff>
    </xdr:to>
    <xdr:cxnSp macro="">
      <xdr:nvCxnSpPr>
        <xdr:cNvPr id="410" name="直線コネクタ 409"/>
        <xdr:cNvCxnSpPr/>
      </xdr:nvCxnSpPr>
      <xdr:spPr>
        <a:xfrm>
          <a:off x="16421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80027</xdr:rowOff>
    </xdr:from>
    <xdr:ext cx="762000" cy="259045"/>
    <xdr:sp macro="" textlink="">
      <xdr:nvSpPr>
        <xdr:cNvPr id="411" name="公債費以外最大値テキスト"/>
        <xdr:cNvSpPr txBox="1"/>
      </xdr:nvSpPr>
      <xdr:spPr>
        <a:xfrm>
          <a:off x="16598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a:t>
          </a:r>
          <a:endParaRPr kumimoji="1" lang="ja-JP" altLang="en-US" sz="1000" b="1">
            <a:latin typeface="ＭＳ Ｐゴシック"/>
          </a:endParaRPr>
        </a:p>
      </xdr:txBody>
    </xdr:sp>
    <xdr:clientData/>
  </xdr:oneCellAnchor>
  <xdr:twoCellAnchor>
    <xdr:from>
      <xdr:col>23</xdr:col>
      <xdr:colOff>619125</xdr:colOff>
      <xdr:row>73</xdr:row>
      <xdr:rowOff>165100</xdr:rowOff>
    </xdr:from>
    <xdr:to>
      <xdr:col>24</xdr:col>
      <xdr:colOff>111125</xdr:colOff>
      <xdr:row>73</xdr:row>
      <xdr:rowOff>165100</xdr:rowOff>
    </xdr:to>
    <xdr:cxnSp macro="">
      <xdr:nvCxnSpPr>
        <xdr:cNvPr id="412" name="直線コネクタ 411"/>
        <xdr:cNvCxnSpPr/>
      </xdr:nvCxnSpPr>
      <xdr:spPr>
        <a:xfrm>
          <a:off x="16421100" y="1268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107950</xdr:rowOff>
    </xdr:from>
    <xdr:to>
      <xdr:col>24</xdr:col>
      <xdr:colOff>22225</xdr:colOff>
      <xdr:row>75</xdr:row>
      <xdr:rowOff>127000</xdr:rowOff>
    </xdr:to>
    <xdr:cxnSp macro="">
      <xdr:nvCxnSpPr>
        <xdr:cNvPr id="413" name="直線コネクタ 412"/>
        <xdr:cNvCxnSpPr/>
      </xdr:nvCxnSpPr>
      <xdr:spPr>
        <a:xfrm>
          <a:off x="15671800" y="1262380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86377</xdr:rowOff>
    </xdr:from>
    <xdr:ext cx="762000" cy="259045"/>
    <xdr:sp macro="" textlink="">
      <xdr:nvSpPr>
        <xdr:cNvPr id="414" name="公債費以外平均値テキスト"/>
        <xdr:cNvSpPr txBox="1"/>
      </xdr:nvSpPr>
      <xdr:spPr>
        <a:xfrm>
          <a:off x="16598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114300</xdr:rowOff>
    </xdr:from>
    <xdr:to>
      <xdr:col>24</xdr:col>
      <xdr:colOff>73025</xdr:colOff>
      <xdr:row>78</xdr:row>
      <xdr:rowOff>44450</xdr:rowOff>
    </xdr:to>
    <xdr:sp macro="" textlink="">
      <xdr:nvSpPr>
        <xdr:cNvPr id="415" name="フローチャート : 判断 414"/>
        <xdr:cNvSpPr/>
      </xdr:nvSpPr>
      <xdr:spPr>
        <a:xfrm>
          <a:off x="16459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107950</xdr:rowOff>
    </xdr:from>
    <xdr:to>
      <xdr:col>22</xdr:col>
      <xdr:colOff>555625</xdr:colOff>
      <xdr:row>75</xdr:row>
      <xdr:rowOff>107950</xdr:rowOff>
    </xdr:to>
    <xdr:cxnSp macro="">
      <xdr:nvCxnSpPr>
        <xdr:cNvPr id="416" name="直線コネクタ 415"/>
        <xdr:cNvCxnSpPr/>
      </xdr:nvCxnSpPr>
      <xdr:spPr>
        <a:xfrm flipV="1">
          <a:off x="14782800" y="12623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57150</xdr:rowOff>
    </xdr:from>
    <xdr:to>
      <xdr:col>22</xdr:col>
      <xdr:colOff>606425</xdr:colOff>
      <xdr:row>75</xdr:row>
      <xdr:rowOff>158750</xdr:rowOff>
    </xdr:to>
    <xdr:sp macro="" textlink="">
      <xdr:nvSpPr>
        <xdr:cNvPr id="417" name="フローチャート : 判断 416"/>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143527</xdr:rowOff>
    </xdr:from>
    <xdr:ext cx="736600" cy="259045"/>
    <xdr:sp macro="" textlink="">
      <xdr:nvSpPr>
        <xdr:cNvPr id="418" name="テキスト ボックス 417"/>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107950</xdr:rowOff>
    </xdr:from>
    <xdr:to>
      <xdr:col>21</xdr:col>
      <xdr:colOff>352425</xdr:colOff>
      <xdr:row>76</xdr:row>
      <xdr:rowOff>165100</xdr:rowOff>
    </xdr:to>
    <xdr:cxnSp macro="">
      <xdr:nvCxnSpPr>
        <xdr:cNvPr id="419" name="直線コネクタ 418"/>
        <xdr:cNvCxnSpPr/>
      </xdr:nvCxnSpPr>
      <xdr:spPr>
        <a:xfrm flipV="1">
          <a:off x="13893800" y="12966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76200</xdr:rowOff>
    </xdr:from>
    <xdr:to>
      <xdr:col>21</xdr:col>
      <xdr:colOff>403225</xdr:colOff>
      <xdr:row>77</xdr:row>
      <xdr:rowOff>6350</xdr:rowOff>
    </xdr:to>
    <xdr:sp macro="" textlink="">
      <xdr:nvSpPr>
        <xdr:cNvPr id="420" name="フローチャート : 判断 419"/>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162577</xdr:rowOff>
    </xdr:from>
    <xdr:ext cx="762000" cy="259045"/>
    <xdr:sp macro="" textlink="">
      <xdr:nvSpPr>
        <xdr:cNvPr id="421" name="テキスト ボックス 420"/>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88900</xdr:rowOff>
    </xdr:from>
    <xdr:to>
      <xdr:col>20</xdr:col>
      <xdr:colOff>149225</xdr:colOff>
      <xdr:row>76</xdr:row>
      <xdr:rowOff>165100</xdr:rowOff>
    </xdr:to>
    <xdr:cxnSp macro="">
      <xdr:nvCxnSpPr>
        <xdr:cNvPr id="422" name="直線コネクタ 421"/>
        <xdr:cNvCxnSpPr/>
      </xdr:nvCxnSpPr>
      <xdr:spPr>
        <a:xfrm>
          <a:off x="13004800" y="127762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0</xdr:rowOff>
    </xdr:from>
    <xdr:to>
      <xdr:col>20</xdr:col>
      <xdr:colOff>200025</xdr:colOff>
      <xdr:row>76</xdr:row>
      <xdr:rowOff>101600</xdr:rowOff>
    </xdr:to>
    <xdr:sp macro="" textlink="">
      <xdr:nvSpPr>
        <xdr:cNvPr id="423" name="フローチャート : 判断 422"/>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111777</xdr:rowOff>
    </xdr:from>
    <xdr:ext cx="762000" cy="259045"/>
    <xdr:sp macro="" textlink="">
      <xdr:nvSpPr>
        <xdr:cNvPr id="424" name="テキスト ボックス 423"/>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0</xdr:rowOff>
    </xdr:from>
    <xdr:to>
      <xdr:col>18</xdr:col>
      <xdr:colOff>682625</xdr:colOff>
      <xdr:row>74</xdr:row>
      <xdr:rowOff>101600</xdr:rowOff>
    </xdr:to>
    <xdr:sp macro="" textlink="">
      <xdr:nvSpPr>
        <xdr:cNvPr id="425" name="フローチャート : 判断 424"/>
        <xdr:cNvSpPr/>
      </xdr:nvSpPr>
      <xdr:spPr>
        <a:xfrm>
          <a:off x="12954000" y="126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111777</xdr:rowOff>
    </xdr:from>
    <xdr:ext cx="762000" cy="259045"/>
    <xdr:sp macro="" textlink="">
      <xdr:nvSpPr>
        <xdr:cNvPr id="426" name="テキスト ボックス 425"/>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7" name="テキスト ボックス 42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8" name="テキスト ボックス 42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9" name="テキスト ボックス 42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0" name="テキスト ボックス 42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1" name="テキスト ボックス 43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75</xdr:row>
      <xdr:rowOff>76200</xdr:rowOff>
    </xdr:from>
    <xdr:to>
      <xdr:col>24</xdr:col>
      <xdr:colOff>73025</xdr:colOff>
      <xdr:row>76</xdr:row>
      <xdr:rowOff>6350</xdr:rowOff>
    </xdr:to>
    <xdr:sp macro="" textlink="">
      <xdr:nvSpPr>
        <xdr:cNvPr id="432" name="円/楕円 431"/>
        <xdr:cNvSpPr/>
      </xdr:nvSpPr>
      <xdr:spPr>
        <a:xfrm>
          <a:off x="16459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92727</xdr:rowOff>
    </xdr:from>
    <xdr:ext cx="762000" cy="259045"/>
    <xdr:sp macro="" textlink="">
      <xdr:nvSpPr>
        <xdr:cNvPr id="433" name="公債費以外該当値テキスト"/>
        <xdr:cNvSpPr txBox="1"/>
      </xdr:nvSpPr>
      <xdr:spPr>
        <a:xfrm>
          <a:off x="16598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57150</xdr:rowOff>
    </xdr:from>
    <xdr:to>
      <xdr:col>22</xdr:col>
      <xdr:colOff>606425</xdr:colOff>
      <xdr:row>73</xdr:row>
      <xdr:rowOff>158750</xdr:rowOff>
    </xdr:to>
    <xdr:sp macro="" textlink="">
      <xdr:nvSpPr>
        <xdr:cNvPr id="434" name="円/楕円 433"/>
        <xdr:cNvSpPr/>
      </xdr:nvSpPr>
      <xdr:spPr>
        <a:xfrm>
          <a:off x="15621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168927</xdr:rowOff>
    </xdr:from>
    <xdr:ext cx="736600" cy="259045"/>
    <xdr:sp macro="" textlink="">
      <xdr:nvSpPr>
        <xdr:cNvPr id="435" name="テキスト ボックス 434"/>
        <xdr:cNvSpPr txBox="1"/>
      </xdr:nvSpPr>
      <xdr:spPr>
        <a:xfrm>
          <a:off x="15290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57150</xdr:rowOff>
    </xdr:from>
    <xdr:to>
      <xdr:col>21</xdr:col>
      <xdr:colOff>403225</xdr:colOff>
      <xdr:row>75</xdr:row>
      <xdr:rowOff>158750</xdr:rowOff>
    </xdr:to>
    <xdr:sp macro="" textlink="">
      <xdr:nvSpPr>
        <xdr:cNvPr id="436" name="円/楕円 435"/>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168927</xdr:rowOff>
    </xdr:from>
    <xdr:ext cx="762000" cy="259045"/>
    <xdr:sp macro="" textlink="">
      <xdr:nvSpPr>
        <xdr:cNvPr id="437" name="テキスト ボックス 436"/>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98425</xdr:colOff>
      <xdr:row>76</xdr:row>
      <xdr:rowOff>114300</xdr:rowOff>
    </xdr:from>
    <xdr:to>
      <xdr:col>20</xdr:col>
      <xdr:colOff>200025</xdr:colOff>
      <xdr:row>77</xdr:row>
      <xdr:rowOff>44450</xdr:rowOff>
    </xdr:to>
    <xdr:sp macro="" textlink="">
      <xdr:nvSpPr>
        <xdr:cNvPr id="438" name="円/楕円 437"/>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29227</xdr:rowOff>
    </xdr:from>
    <xdr:ext cx="762000" cy="259045"/>
    <xdr:sp macro="" textlink="">
      <xdr:nvSpPr>
        <xdr:cNvPr id="439" name="テキスト ボックス 438"/>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38100</xdr:rowOff>
    </xdr:from>
    <xdr:to>
      <xdr:col>18</xdr:col>
      <xdr:colOff>682625</xdr:colOff>
      <xdr:row>74</xdr:row>
      <xdr:rowOff>139700</xdr:rowOff>
    </xdr:to>
    <xdr:sp macro="" textlink="">
      <xdr:nvSpPr>
        <xdr:cNvPr id="440" name="円/楕円 439"/>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124477</xdr:rowOff>
    </xdr:from>
    <xdr:ext cx="762000" cy="259045"/>
    <xdr:sp macro="" textlink="">
      <xdr:nvSpPr>
        <xdr:cNvPr id="441" name="テキスト ボックス 440"/>
        <xdr:cNvSpPr txBox="1"/>
      </xdr:nvSpPr>
      <xdr:spPr>
        <a:xfrm>
          <a:off x="12623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151613</xdr:rowOff>
    </xdr:from>
    <xdr:to>
      <xdr:col>4</xdr:col>
      <xdr:colOff>1117600</xdr:colOff>
      <xdr:row>18</xdr:row>
      <xdr:rowOff>170091</xdr:rowOff>
    </xdr:to>
    <xdr:cxnSp macro="">
      <xdr:nvCxnSpPr>
        <xdr:cNvPr id="45" name="直線コネクタ 44"/>
        <xdr:cNvCxnSpPr/>
      </xdr:nvCxnSpPr>
      <xdr:spPr bwMode="auto">
        <a:xfrm flipV="1">
          <a:off x="5651500" y="2256638"/>
          <a:ext cx="0" cy="1047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142168</xdr:rowOff>
    </xdr:from>
    <xdr:ext cx="762000" cy="259045"/>
    <xdr:sp macro="" textlink="">
      <xdr:nvSpPr>
        <xdr:cNvPr id="46" name="人口1人当たり決算額の推移最小値テキスト130"/>
        <xdr:cNvSpPr txBox="1"/>
      </xdr:nvSpPr>
      <xdr:spPr>
        <a:xfrm>
          <a:off x="5740400" y="327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106,619</a:t>
          </a:r>
          <a:endParaRPr kumimoji="1" lang="ja-JP" altLang="en-US" sz="1000" b="1">
            <a:latin typeface="ＭＳ Ｐゴシック"/>
          </a:endParaRPr>
        </a:p>
      </xdr:txBody>
    </xdr:sp>
    <xdr:clientData/>
  </xdr:oneCellAnchor>
  <xdr:twoCellAnchor>
    <xdr:from>
      <xdr:col>4</xdr:col>
      <xdr:colOff>1028700</xdr:colOff>
      <xdr:row>18</xdr:row>
      <xdr:rowOff>170091</xdr:rowOff>
    </xdr:from>
    <xdr:to>
      <xdr:col>5</xdr:col>
      <xdr:colOff>73025</xdr:colOff>
      <xdr:row>18</xdr:row>
      <xdr:rowOff>170091</xdr:rowOff>
    </xdr:to>
    <xdr:cxnSp macro="">
      <xdr:nvCxnSpPr>
        <xdr:cNvPr id="47" name="直線コネクタ 46"/>
        <xdr:cNvCxnSpPr/>
      </xdr:nvCxnSpPr>
      <xdr:spPr bwMode="auto">
        <a:xfrm>
          <a:off x="5562600" y="3303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66540</xdr:rowOff>
    </xdr:from>
    <xdr:ext cx="762000" cy="259045"/>
    <xdr:sp macro="" textlink="">
      <xdr:nvSpPr>
        <xdr:cNvPr id="48" name="人口1人当たり決算額の推移最大値テキスト130"/>
        <xdr:cNvSpPr txBox="1"/>
      </xdr:nvSpPr>
      <xdr:spPr>
        <a:xfrm>
          <a:off x="5740400" y="200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134,104</a:t>
          </a:r>
          <a:endParaRPr kumimoji="1" lang="ja-JP" altLang="en-US" sz="1000" b="1">
            <a:latin typeface="ＭＳ Ｐゴシック"/>
          </a:endParaRPr>
        </a:p>
      </xdr:txBody>
    </xdr:sp>
    <xdr:clientData/>
  </xdr:oneCellAnchor>
  <xdr:twoCellAnchor>
    <xdr:from>
      <xdr:col>4</xdr:col>
      <xdr:colOff>1028700</xdr:colOff>
      <xdr:row>12</xdr:row>
      <xdr:rowOff>151613</xdr:rowOff>
    </xdr:from>
    <xdr:to>
      <xdr:col>5</xdr:col>
      <xdr:colOff>73025</xdr:colOff>
      <xdr:row>12</xdr:row>
      <xdr:rowOff>151613</xdr:rowOff>
    </xdr:to>
    <xdr:cxnSp macro="">
      <xdr:nvCxnSpPr>
        <xdr:cNvPr id="49" name="直線コネクタ 48"/>
        <xdr:cNvCxnSpPr/>
      </xdr:nvCxnSpPr>
      <xdr:spPr bwMode="auto">
        <a:xfrm>
          <a:off x="5562600" y="2256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110579</xdr:rowOff>
    </xdr:from>
    <xdr:to>
      <xdr:col>4</xdr:col>
      <xdr:colOff>1117600</xdr:colOff>
      <xdr:row>17</xdr:row>
      <xdr:rowOff>117094</xdr:rowOff>
    </xdr:to>
    <xdr:cxnSp macro="">
      <xdr:nvCxnSpPr>
        <xdr:cNvPr id="50" name="直線コネクタ 49"/>
        <xdr:cNvCxnSpPr/>
      </xdr:nvCxnSpPr>
      <xdr:spPr bwMode="auto">
        <a:xfrm flipV="1">
          <a:off x="5003800" y="2901404"/>
          <a:ext cx="647700" cy="17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158869</xdr:rowOff>
    </xdr:from>
    <xdr:ext cx="762000" cy="259045"/>
    <xdr:sp macro="" textlink="">
      <xdr:nvSpPr>
        <xdr:cNvPr id="51" name="人口1人当たり決算額の推移平均値テキスト130"/>
        <xdr:cNvSpPr txBox="1"/>
      </xdr:nvSpPr>
      <xdr:spPr>
        <a:xfrm>
          <a:off x="5740400" y="2606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142342</xdr:rowOff>
    </xdr:from>
    <xdr:to>
      <xdr:col>5</xdr:col>
      <xdr:colOff>34925</xdr:colOff>
      <xdr:row>16</xdr:row>
      <xdr:rowOff>72492</xdr:rowOff>
    </xdr:to>
    <xdr:sp macro="" textlink="">
      <xdr:nvSpPr>
        <xdr:cNvPr id="52" name="フローチャート : 判断 51"/>
        <xdr:cNvSpPr/>
      </xdr:nvSpPr>
      <xdr:spPr bwMode="auto">
        <a:xfrm>
          <a:off x="56007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45733</xdr:rowOff>
    </xdr:from>
    <xdr:to>
      <xdr:col>4</xdr:col>
      <xdr:colOff>469900</xdr:colOff>
      <xdr:row>17</xdr:row>
      <xdr:rowOff>117094</xdr:rowOff>
    </xdr:to>
    <xdr:cxnSp macro="">
      <xdr:nvCxnSpPr>
        <xdr:cNvPr id="53" name="直線コネクタ 52"/>
        <xdr:cNvCxnSpPr/>
      </xdr:nvCxnSpPr>
      <xdr:spPr bwMode="auto">
        <a:xfrm>
          <a:off x="4305300" y="2836558"/>
          <a:ext cx="698500" cy="242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81915</xdr:rowOff>
    </xdr:from>
    <xdr:to>
      <xdr:col>4</xdr:col>
      <xdr:colOff>520700</xdr:colOff>
      <xdr:row>18</xdr:row>
      <xdr:rowOff>12065</xdr:rowOff>
    </xdr:to>
    <xdr:sp macro="" textlink="">
      <xdr:nvSpPr>
        <xdr:cNvPr id="54" name="フローチャート : 判断 53"/>
        <xdr:cNvSpPr/>
      </xdr:nvSpPr>
      <xdr:spPr bwMode="auto">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168292</xdr:rowOff>
    </xdr:from>
    <xdr:ext cx="736600" cy="259045"/>
    <xdr:sp macro="" textlink="">
      <xdr:nvSpPr>
        <xdr:cNvPr id="55" name="テキスト ボックス 54"/>
        <xdr:cNvSpPr txBox="1"/>
      </xdr:nvSpPr>
      <xdr:spPr>
        <a:xfrm>
          <a:off x="4622800" y="313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83299</xdr:rowOff>
    </xdr:from>
    <xdr:to>
      <xdr:col>3</xdr:col>
      <xdr:colOff>904875</xdr:colOff>
      <xdr:row>16</xdr:row>
      <xdr:rowOff>45733</xdr:rowOff>
    </xdr:to>
    <xdr:cxnSp macro="">
      <xdr:nvCxnSpPr>
        <xdr:cNvPr id="56" name="直線コネクタ 55"/>
        <xdr:cNvCxnSpPr/>
      </xdr:nvCxnSpPr>
      <xdr:spPr bwMode="auto">
        <a:xfrm>
          <a:off x="3606800" y="2702674"/>
          <a:ext cx="698500" cy="133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137617</xdr:rowOff>
    </xdr:from>
    <xdr:to>
      <xdr:col>3</xdr:col>
      <xdr:colOff>955675</xdr:colOff>
      <xdr:row>17</xdr:row>
      <xdr:rowOff>67767</xdr:rowOff>
    </xdr:to>
    <xdr:sp macro="" textlink="">
      <xdr:nvSpPr>
        <xdr:cNvPr id="57" name="フローチャート : 判断 56"/>
        <xdr:cNvSpPr/>
      </xdr:nvSpPr>
      <xdr:spPr bwMode="auto">
        <a:xfrm>
          <a:off x="4254500" y="292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52544</xdr:rowOff>
    </xdr:from>
    <xdr:ext cx="762000" cy="259045"/>
    <xdr:sp macro="" textlink="">
      <xdr:nvSpPr>
        <xdr:cNvPr id="58" name="テキスト ボックス 57"/>
        <xdr:cNvSpPr txBox="1"/>
      </xdr:nvSpPr>
      <xdr:spPr>
        <a:xfrm>
          <a:off x="3924300" y="30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56439</xdr:rowOff>
    </xdr:from>
    <xdr:to>
      <xdr:col>3</xdr:col>
      <xdr:colOff>206375</xdr:colOff>
      <xdr:row>15</xdr:row>
      <xdr:rowOff>83299</xdr:rowOff>
    </xdr:to>
    <xdr:cxnSp macro="">
      <xdr:nvCxnSpPr>
        <xdr:cNvPr id="59" name="直線コネクタ 58"/>
        <xdr:cNvCxnSpPr/>
      </xdr:nvCxnSpPr>
      <xdr:spPr bwMode="auto">
        <a:xfrm>
          <a:off x="2908300" y="2675814"/>
          <a:ext cx="698500" cy="26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165202</xdr:rowOff>
    </xdr:from>
    <xdr:to>
      <xdr:col>3</xdr:col>
      <xdr:colOff>257175</xdr:colOff>
      <xdr:row>16</xdr:row>
      <xdr:rowOff>95352</xdr:rowOff>
    </xdr:to>
    <xdr:sp macro="" textlink="">
      <xdr:nvSpPr>
        <xdr:cNvPr id="60" name="フローチャート : 判断 59"/>
        <xdr:cNvSpPr/>
      </xdr:nvSpPr>
      <xdr:spPr bwMode="auto">
        <a:xfrm>
          <a:off x="35560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80129</xdr:rowOff>
    </xdr:from>
    <xdr:ext cx="762000" cy="259045"/>
    <xdr:sp macro="" textlink="">
      <xdr:nvSpPr>
        <xdr:cNvPr id="61" name="テキスト ボックス 60"/>
        <xdr:cNvSpPr txBox="1"/>
      </xdr:nvSpPr>
      <xdr:spPr>
        <a:xfrm>
          <a:off x="3225800" y="28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107975</xdr:rowOff>
    </xdr:from>
    <xdr:to>
      <xdr:col>2</xdr:col>
      <xdr:colOff>692150</xdr:colOff>
      <xdr:row>16</xdr:row>
      <xdr:rowOff>38125</xdr:rowOff>
    </xdr:to>
    <xdr:sp macro="" textlink="">
      <xdr:nvSpPr>
        <xdr:cNvPr id="62" name="フローチャート : 判断 61"/>
        <xdr:cNvSpPr/>
      </xdr:nvSpPr>
      <xdr:spPr bwMode="auto">
        <a:xfrm>
          <a:off x="2857500" y="27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22902</xdr:rowOff>
    </xdr:from>
    <xdr:ext cx="762000" cy="259045"/>
    <xdr:sp macro="" textlink="">
      <xdr:nvSpPr>
        <xdr:cNvPr id="63" name="テキスト ボックス 62"/>
        <xdr:cNvSpPr txBox="1"/>
      </xdr:nvSpPr>
      <xdr:spPr>
        <a:xfrm>
          <a:off x="2527300" y="28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59779</xdr:rowOff>
    </xdr:from>
    <xdr:to>
      <xdr:col>5</xdr:col>
      <xdr:colOff>34925</xdr:colOff>
      <xdr:row>16</xdr:row>
      <xdr:rowOff>161379</xdr:rowOff>
    </xdr:to>
    <xdr:sp macro="" textlink="">
      <xdr:nvSpPr>
        <xdr:cNvPr id="69" name="円/楕円 68"/>
        <xdr:cNvSpPr/>
      </xdr:nvSpPr>
      <xdr:spPr bwMode="auto">
        <a:xfrm>
          <a:off x="5600700" y="2850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31856</xdr:rowOff>
    </xdr:from>
    <xdr:ext cx="762000" cy="259045"/>
    <xdr:sp macro="" textlink="">
      <xdr:nvSpPr>
        <xdr:cNvPr id="70" name="人口1人当たり決算額の推移該当値テキスト130"/>
        <xdr:cNvSpPr txBox="1"/>
      </xdr:nvSpPr>
      <xdr:spPr>
        <a:xfrm>
          <a:off x="5740400" y="282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117,181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66294</xdr:rowOff>
    </xdr:from>
    <xdr:to>
      <xdr:col>4</xdr:col>
      <xdr:colOff>520700</xdr:colOff>
      <xdr:row>17</xdr:row>
      <xdr:rowOff>167894</xdr:rowOff>
    </xdr:to>
    <xdr:sp macro="" textlink="">
      <xdr:nvSpPr>
        <xdr:cNvPr id="71" name="円/楕円 70"/>
        <xdr:cNvSpPr/>
      </xdr:nvSpPr>
      <xdr:spPr bwMode="auto">
        <a:xfrm>
          <a:off x="4953000" y="302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6621</xdr:rowOff>
    </xdr:from>
    <xdr:ext cx="736600" cy="259045"/>
    <xdr:sp macro="" textlink="">
      <xdr:nvSpPr>
        <xdr:cNvPr id="72" name="テキスト ボックス 71"/>
        <xdr:cNvSpPr txBox="1"/>
      </xdr:nvSpPr>
      <xdr:spPr>
        <a:xfrm>
          <a:off x="4622800" y="279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112,510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166383</xdr:rowOff>
    </xdr:from>
    <xdr:to>
      <xdr:col>3</xdr:col>
      <xdr:colOff>955675</xdr:colOff>
      <xdr:row>16</xdr:row>
      <xdr:rowOff>96533</xdr:rowOff>
    </xdr:to>
    <xdr:sp macro="" textlink="">
      <xdr:nvSpPr>
        <xdr:cNvPr id="73" name="円/楕円 72"/>
        <xdr:cNvSpPr/>
      </xdr:nvSpPr>
      <xdr:spPr bwMode="auto">
        <a:xfrm>
          <a:off x="4254500" y="278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106710</xdr:rowOff>
    </xdr:from>
    <xdr:ext cx="762000" cy="259045"/>
    <xdr:sp macro="" textlink="">
      <xdr:nvSpPr>
        <xdr:cNvPr id="74" name="テキスト ボックス 73"/>
        <xdr:cNvSpPr txBox="1"/>
      </xdr:nvSpPr>
      <xdr:spPr>
        <a:xfrm>
          <a:off x="3924300" y="255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118,883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32499</xdr:rowOff>
    </xdr:from>
    <xdr:to>
      <xdr:col>3</xdr:col>
      <xdr:colOff>257175</xdr:colOff>
      <xdr:row>15</xdr:row>
      <xdr:rowOff>134099</xdr:rowOff>
    </xdr:to>
    <xdr:sp macro="" textlink="">
      <xdr:nvSpPr>
        <xdr:cNvPr id="75" name="円/楕円 74"/>
        <xdr:cNvSpPr/>
      </xdr:nvSpPr>
      <xdr:spPr bwMode="auto">
        <a:xfrm>
          <a:off x="3556000" y="2651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144276</xdr:rowOff>
    </xdr:from>
    <xdr:ext cx="762000" cy="259045"/>
    <xdr:sp macro="" textlink="">
      <xdr:nvSpPr>
        <xdr:cNvPr id="76" name="テキスト ボックス 75"/>
        <xdr:cNvSpPr txBox="1"/>
      </xdr:nvSpPr>
      <xdr:spPr>
        <a:xfrm>
          <a:off x="3225800" y="242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122,397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5639</xdr:rowOff>
    </xdr:from>
    <xdr:to>
      <xdr:col>2</xdr:col>
      <xdr:colOff>692150</xdr:colOff>
      <xdr:row>15</xdr:row>
      <xdr:rowOff>107239</xdr:rowOff>
    </xdr:to>
    <xdr:sp macro="" textlink="">
      <xdr:nvSpPr>
        <xdr:cNvPr id="77" name="円/楕円 76"/>
        <xdr:cNvSpPr/>
      </xdr:nvSpPr>
      <xdr:spPr bwMode="auto">
        <a:xfrm>
          <a:off x="2857500" y="2625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117416</xdr:rowOff>
    </xdr:from>
    <xdr:ext cx="762000" cy="259045"/>
    <xdr:sp macro="" textlink="">
      <xdr:nvSpPr>
        <xdr:cNvPr id="78" name="テキスト ボックス 77"/>
        <xdr:cNvSpPr txBox="1"/>
      </xdr:nvSpPr>
      <xdr:spPr>
        <a:xfrm>
          <a:off x="2527300" y="239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30683</xdr:rowOff>
    </xdr:from>
    <xdr:to>
      <xdr:col>4</xdr:col>
      <xdr:colOff>1117600</xdr:colOff>
      <xdr:row>37</xdr:row>
      <xdr:rowOff>258369</xdr:rowOff>
    </xdr:to>
    <xdr:cxnSp macro="">
      <xdr:nvCxnSpPr>
        <xdr:cNvPr id="108" name="直線コネクタ 107"/>
        <xdr:cNvCxnSpPr/>
      </xdr:nvCxnSpPr>
      <xdr:spPr bwMode="auto">
        <a:xfrm flipV="1">
          <a:off x="5651500" y="6298133"/>
          <a:ext cx="0" cy="10849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230446</xdr:rowOff>
    </xdr:from>
    <xdr:ext cx="762000" cy="259045"/>
    <xdr:sp macro="" textlink="">
      <xdr:nvSpPr>
        <xdr:cNvPr id="109" name="人口1人当たり決算額の推移最小値テキスト445"/>
        <xdr:cNvSpPr txBox="1"/>
      </xdr:nvSpPr>
      <xdr:spPr>
        <a:xfrm>
          <a:off x="5740400" y="735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24,552</a:t>
          </a:r>
          <a:endParaRPr kumimoji="1" lang="ja-JP" altLang="en-US" sz="1000" b="1">
            <a:latin typeface="ＭＳ Ｐゴシック"/>
          </a:endParaRPr>
        </a:p>
      </xdr:txBody>
    </xdr:sp>
    <xdr:clientData/>
  </xdr:oneCellAnchor>
  <xdr:twoCellAnchor>
    <xdr:from>
      <xdr:col>4</xdr:col>
      <xdr:colOff>1028700</xdr:colOff>
      <xdr:row>37</xdr:row>
      <xdr:rowOff>258369</xdr:rowOff>
    </xdr:from>
    <xdr:to>
      <xdr:col>5</xdr:col>
      <xdr:colOff>73025</xdr:colOff>
      <xdr:row>37</xdr:row>
      <xdr:rowOff>258369</xdr:rowOff>
    </xdr:to>
    <xdr:cxnSp macro="">
      <xdr:nvCxnSpPr>
        <xdr:cNvPr id="110" name="直線コネクタ 109"/>
        <xdr:cNvCxnSpPr/>
      </xdr:nvCxnSpPr>
      <xdr:spPr bwMode="auto">
        <a:xfrm>
          <a:off x="5562600" y="7383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117060</xdr:rowOff>
    </xdr:from>
    <xdr:ext cx="762000" cy="259045"/>
    <xdr:sp macro="" textlink="">
      <xdr:nvSpPr>
        <xdr:cNvPr id="111" name="人口1人当たり決算額の推移最大値テキスト445"/>
        <xdr:cNvSpPr txBox="1"/>
      </xdr:nvSpPr>
      <xdr:spPr>
        <a:xfrm>
          <a:off x="5740400" y="604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53,028</a:t>
          </a:r>
          <a:endParaRPr kumimoji="1" lang="ja-JP" altLang="en-US" sz="1000" b="1">
            <a:latin typeface="ＭＳ Ｐゴシック"/>
          </a:endParaRPr>
        </a:p>
      </xdr:txBody>
    </xdr:sp>
    <xdr:clientData/>
  </xdr:oneCellAnchor>
  <xdr:twoCellAnchor>
    <xdr:from>
      <xdr:col>4</xdr:col>
      <xdr:colOff>1028700</xdr:colOff>
      <xdr:row>34</xdr:row>
      <xdr:rowOff>30683</xdr:rowOff>
    </xdr:from>
    <xdr:to>
      <xdr:col>5</xdr:col>
      <xdr:colOff>73025</xdr:colOff>
      <xdr:row>34</xdr:row>
      <xdr:rowOff>30683</xdr:rowOff>
    </xdr:to>
    <xdr:cxnSp macro="">
      <xdr:nvCxnSpPr>
        <xdr:cNvPr id="112" name="直線コネクタ 111"/>
        <xdr:cNvCxnSpPr/>
      </xdr:nvCxnSpPr>
      <xdr:spPr bwMode="auto">
        <a:xfrm>
          <a:off x="5562600" y="62981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342532</xdr:rowOff>
    </xdr:from>
    <xdr:to>
      <xdr:col>4</xdr:col>
      <xdr:colOff>1117600</xdr:colOff>
      <xdr:row>36</xdr:row>
      <xdr:rowOff>48171</xdr:rowOff>
    </xdr:to>
    <xdr:cxnSp macro="">
      <xdr:nvCxnSpPr>
        <xdr:cNvPr id="113" name="直線コネクタ 112"/>
        <xdr:cNvCxnSpPr/>
      </xdr:nvCxnSpPr>
      <xdr:spPr bwMode="auto">
        <a:xfrm>
          <a:off x="5003800" y="6952882"/>
          <a:ext cx="647700" cy="4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143553</xdr:rowOff>
    </xdr:from>
    <xdr:ext cx="762000" cy="259045"/>
    <xdr:sp macro="" textlink="">
      <xdr:nvSpPr>
        <xdr:cNvPr id="114" name="人口1人当たり決算額の推移平均値テキスト445"/>
        <xdr:cNvSpPr txBox="1"/>
      </xdr:nvSpPr>
      <xdr:spPr>
        <a:xfrm>
          <a:off x="5740400" y="6753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298476</xdr:rowOff>
    </xdr:from>
    <xdr:to>
      <xdr:col>5</xdr:col>
      <xdr:colOff>34925</xdr:colOff>
      <xdr:row>36</xdr:row>
      <xdr:rowOff>57176</xdr:rowOff>
    </xdr:to>
    <xdr:sp macro="" textlink="">
      <xdr:nvSpPr>
        <xdr:cNvPr id="115" name="フローチャート : 判断 114"/>
        <xdr:cNvSpPr/>
      </xdr:nvSpPr>
      <xdr:spPr bwMode="auto">
        <a:xfrm>
          <a:off x="56007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210515</xdr:rowOff>
    </xdr:from>
    <xdr:to>
      <xdr:col>4</xdr:col>
      <xdr:colOff>469900</xdr:colOff>
      <xdr:row>35</xdr:row>
      <xdr:rowOff>342532</xdr:rowOff>
    </xdr:to>
    <xdr:cxnSp macro="">
      <xdr:nvCxnSpPr>
        <xdr:cNvPr id="116" name="直線コネクタ 115"/>
        <xdr:cNvCxnSpPr/>
      </xdr:nvCxnSpPr>
      <xdr:spPr bwMode="auto">
        <a:xfrm>
          <a:off x="4305300" y="6820865"/>
          <a:ext cx="698500" cy="132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278930</xdr:rowOff>
    </xdr:from>
    <xdr:to>
      <xdr:col>4</xdr:col>
      <xdr:colOff>520700</xdr:colOff>
      <xdr:row>36</xdr:row>
      <xdr:rowOff>37630</xdr:rowOff>
    </xdr:to>
    <xdr:sp macro="" textlink="">
      <xdr:nvSpPr>
        <xdr:cNvPr id="117" name="フローチャート : 判断 116"/>
        <xdr:cNvSpPr/>
      </xdr:nvSpPr>
      <xdr:spPr bwMode="auto">
        <a:xfrm>
          <a:off x="4953000" y="6889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47807</xdr:rowOff>
    </xdr:from>
    <xdr:ext cx="736600" cy="259045"/>
    <xdr:sp macro="" textlink="">
      <xdr:nvSpPr>
        <xdr:cNvPr id="118" name="テキスト ボックス 117"/>
        <xdr:cNvSpPr txBox="1"/>
      </xdr:nvSpPr>
      <xdr:spPr>
        <a:xfrm>
          <a:off x="4622800" y="66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180645</xdr:rowOff>
    </xdr:from>
    <xdr:to>
      <xdr:col>3</xdr:col>
      <xdr:colOff>904875</xdr:colOff>
      <xdr:row>35</xdr:row>
      <xdr:rowOff>210515</xdr:rowOff>
    </xdr:to>
    <xdr:cxnSp macro="">
      <xdr:nvCxnSpPr>
        <xdr:cNvPr id="119" name="直線コネクタ 118"/>
        <xdr:cNvCxnSpPr/>
      </xdr:nvCxnSpPr>
      <xdr:spPr bwMode="auto">
        <a:xfrm>
          <a:off x="3606800" y="6790995"/>
          <a:ext cx="698500" cy="2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280339</xdr:rowOff>
    </xdr:from>
    <xdr:to>
      <xdr:col>3</xdr:col>
      <xdr:colOff>955675</xdr:colOff>
      <xdr:row>36</xdr:row>
      <xdr:rowOff>39039</xdr:rowOff>
    </xdr:to>
    <xdr:sp macro="" textlink="">
      <xdr:nvSpPr>
        <xdr:cNvPr id="120" name="フローチャート : 判断 119"/>
        <xdr:cNvSpPr/>
      </xdr:nvSpPr>
      <xdr:spPr bwMode="auto">
        <a:xfrm>
          <a:off x="4254500" y="6890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23816</xdr:rowOff>
    </xdr:from>
    <xdr:ext cx="762000" cy="259045"/>
    <xdr:sp macro="" textlink="">
      <xdr:nvSpPr>
        <xdr:cNvPr id="121" name="テキスト ボックス 120"/>
        <xdr:cNvSpPr txBox="1"/>
      </xdr:nvSpPr>
      <xdr:spPr>
        <a:xfrm>
          <a:off x="3924300" y="697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117475</xdr:rowOff>
    </xdr:from>
    <xdr:to>
      <xdr:col>3</xdr:col>
      <xdr:colOff>206375</xdr:colOff>
      <xdr:row>35</xdr:row>
      <xdr:rowOff>180645</xdr:rowOff>
    </xdr:to>
    <xdr:cxnSp macro="">
      <xdr:nvCxnSpPr>
        <xdr:cNvPr id="122" name="直線コネクタ 121"/>
        <xdr:cNvCxnSpPr/>
      </xdr:nvCxnSpPr>
      <xdr:spPr bwMode="auto">
        <a:xfrm>
          <a:off x="2908300" y="6727825"/>
          <a:ext cx="698500" cy="63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190653</xdr:rowOff>
    </xdr:from>
    <xdr:to>
      <xdr:col>3</xdr:col>
      <xdr:colOff>257175</xdr:colOff>
      <xdr:row>35</xdr:row>
      <xdr:rowOff>292253</xdr:rowOff>
    </xdr:to>
    <xdr:sp macro="" textlink="">
      <xdr:nvSpPr>
        <xdr:cNvPr id="123" name="フローチャート : 判断 122"/>
        <xdr:cNvSpPr/>
      </xdr:nvSpPr>
      <xdr:spPr bwMode="auto">
        <a:xfrm>
          <a:off x="3556000" y="6801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277030</xdr:rowOff>
    </xdr:from>
    <xdr:ext cx="762000" cy="259045"/>
    <xdr:sp macro="" textlink="">
      <xdr:nvSpPr>
        <xdr:cNvPr id="124" name="テキスト ボックス 123"/>
        <xdr:cNvSpPr txBox="1"/>
      </xdr:nvSpPr>
      <xdr:spPr>
        <a:xfrm>
          <a:off x="3225800" y="688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72619</xdr:rowOff>
    </xdr:from>
    <xdr:to>
      <xdr:col>2</xdr:col>
      <xdr:colOff>692150</xdr:colOff>
      <xdr:row>35</xdr:row>
      <xdr:rowOff>174219</xdr:rowOff>
    </xdr:to>
    <xdr:sp macro="" textlink="">
      <xdr:nvSpPr>
        <xdr:cNvPr id="125" name="フローチャート : 判断 124"/>
        <xdr:cNvSpPr/>
      </xdr:nvSpPr>
      <xdr:spPr bwMode="auto">
        <a:xfrm>
          <a:off x="2857500" y="668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158996</xdr:rowOff>
    </xdr:from>
    <xdr:ext cx="762000" cy="259045"/>
    <xdr:sp macro="" textlink="">
      <xdr:nvSpPr>
        <xdr:cNvPr id="126" name="テキスト ボックス 125"/>
        <xdr:cNvSpPr txBox="1"/>
      </xdr:nvSpPr>
      <xdr:spPr>
        <a:xfrm>
          <a:off x="2527300" y="676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340271</xdr:rowOff>
    </xdr:from>
    <xdr:to>
      <xdr:col>5</xdr:col>
      <xdr:colOff>34925</xdr:colOff>
      <xdr:row>36</xdr:row>
      <xdr:rowOff>98971</xdr:rowOff>
    </xdr:to>
    <xdr:sp macro="" textlink="">
      <xdr:nvSpPr>
        <xdr:cNvPr id="132" name="円/楕円 131"/>
        <xdr:cNvSpPr/>
      </xdr:nvSpPr>
      <xdr:spPr bwMode="auto">
        <a:xfrm>
          <a:off x="5600700" y="695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312348</xdr:rowOff>
    </xdr:from>
    <xdr:ext cx="762000" cy="259045"/>
    <xdr:sp macro="" textlink="">
      <xdr:nvSpPr>
        <xdr:cNvPr id="133" name="人口1人当たり決算額の推移該当値テキスト445"/>
        <xdr:cNvSpPr txBox="1"/>
      </xdr:nvSpPr>
      <xdr:spPr>
        <a:xfrm>
          <a:off x="5740400" y="6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291732</xdr:rowOff>
    </xdr:from>
    <xdr:to>
      <xdr:col>4</xdr:col>
      <xdr:colOff>520700</xdr:colOff>
      <xdr:row>36</xdr:row>
      <xdr:rowOff>50432</xdr:rowOff>
    </xdr:to>
    <xdr:sp macro="" textlink="">
      <xdr:nvSpPr>
        <xdr:cNvPr id="134" name="円/楕円 133"/>
        <xdr:cNvSpPr/>
      </xdr:nvSpPr>
      <xdr:spPr bwMode="auto">
        <a:xfrm>
          <a:off x="4953000" y="690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35209</xdr:rowOff>
    </xdr:from>
    <xdr:ext cx="736600" cy="259045"/>
    <xdr:sp macro="" textlink="">
      <xdr:nvSpPr>
        <xdr:cNvPr id="135" name="テキスト ボックス 134"/>
        <xdr:cNvSpPr txBox="1"/>
      </xdr:nvSpPr>
      <xdr:spPr>
        <a:xfrm>
          <a:off x="4622800" y="698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35,843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159715</xdr:rowOff>
    </xdr:from>
    <xdr:to>
      <xdr:col>3</xdr:col>
      <xdr:colOff>955675</xdr:colOff>
      <xdr:row>35</xdr:row>
      <xdr:rowOff>261315</xdr:rowOff>
    </xdr:to>
    <xdr:sp macro="" textlink="">
      <xdr:nvSpPr>
        <xdr:cNvPr id="136" name="円/楕円 135"/>
        <xdr:cNvSpPr/>
      </xdr:nvSpPr>
      <xdr:spPr bwMode="auto">
        <a:xfrm>
          <a:off x="4254500" y="677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271492</xdr:rowOff>
    </xdr:from>
    <xdr:ext cx="762000" cy="259045"/>
    <xdr:sp macro="" textlink="">
      <xdr:nvSpPr>
        <xdr:cNvPr id="137" name="テキスト ボックス 136"/>
        <xdr:cNvSpPr txBox="1"/>
      </xdr:nvSpPr>
      <xdr:spPr>
        <a:xfrm>
          <a:off x="3924300" y="653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39,308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129845</xdr:rowOff>
    </xdr:from>
    <xdr:to>
      <xdr:col>3</xdr:col>
      <xdr:colOff>257175</xdr:colOff>
      <xdr:row>35</xdr:row>
      <xdr:rowOff>231445</xdr:rowOff>
    </xdr:to>
    <xdr:sp macro="" textlink="">
      <xdr:nvSpPr>
        <xdr:cNvPr id="138" name="円/楕円 137"/>
        <xdr:cNvSpPr/>
      </xdr:nvSpPr>
      <xdr:spPr bwMode="auto">
        <a:xfrm>
          <a:off x="3556000" y="6740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241622</xdr:rowOff>
    </xdr:from>
    <xdr:ext cx="762000" cy="259045"/>
    <xdr:sp macro="" textlink="">
      <xdr:nvSpPr>
        <xdr:cNvPr id="139" name="テキスト ボックス 138"/>
        <xdr:cNvSpPr txBox="1"/>
      </xdr:nvSpPr>
      <xdr:spPr>
        <a:xfrm>
          <a:off x="3225800" y="65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66675</xdr:rowOff>
    </xdr:from>
    <xdr:to>
      <xdr:col>2</xdr:col>
      <xdr:colOff>692150</xdr:colOff>
      <xdr:row>35</xdr:row>
      <xdr:rowOff>168275</xdr:rowOff>
    </xdr:to>
    <xdr:sp macro="" textlink="">
      <xdr:nvSpPr>
        <xdr:cNvPr id="140" name="円/楕円 139"/>
        <xdr:cNvSpPr/>
      </xdr:nvSpPr>
      <xdr:spPr bwMode="auto">
        <a:xfrm>
          <a:off x="2857500" y="6677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178452</xdr:rowOff>
    </xdr:from>
    <xdr:ext cx="762000" cy="259045"/>
    <xdr:sp macro="" textlink="">
      <xdr:nvSpPr>
        <xdr:cNvPr id="141" name="テキスト ボックス 140"/>
        <xdr:cNvSpPr txBox="1"/>
      </xdr:nvSpPr>
      <xdr:spPr>
        <a:xfrm>
          <a:off x="2527300" y="644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実質収支額は、青森県行財政改革大綱に基づく歳出改革や財源確保の取組など財政健全化努力の継続により、いずれの年度も標準財政規模比で同程度の黒字を確保している。</a:t>
          </a:r>
        </a:p>
        <a:p>
          <a:r>
            <a:rPr kumimoji="1" lang="ja-JP" altLang="en-US" sz="1100">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実質単年度収支は、平成</a:t>
          </a:r>
          <a:r>
            <a:rPr kumimoji="1" lang="en-US" altLang="ja-JP" sz="1100">
              <a:solidFill>
                <a:schemeClr val="tx1"/>
              </a:solidFill>
              <a:latin typeface="ＭＳ ゴシック" pitchFamily="49" charset="-128"/>
              <a:ea typeface="ＭＳ ゴシック" pitchFamily="49" charset="-128"/>
            </a:rPr>
            <a:t>22</a:t>
          </a:r>
          <a:r>
            <a:rPr kumimoji="1" lang="ja-JP" altLang="en-US" sz="1100">
              <a:solidFill>
                <a:schemeClr val="tx1"/>
              </a:solidFill>
              <a:latin typeface="ＭＳ ゴシック" pitchFamily="49" charset="-128"/>
              <a:ea typeface="ＭＳ ゴシック" pitchFamily="49" charset="-128"/>
            </a:rPr>
            <a:t>年度、平成</a:t>
          </a:r>
          <a:r>
            <a:rPr kumimoji="1" lang="en-US" altLang="ja-JP" sz="1100">
              <a:solidFill>
                <a:schemeClr val="tx1"/>
              </a:solidFill>
              <a:latin typeface="ＭＳ ゴシック" pitchFamily="49" charset="-128"/>
              <a:ea typeface="ＭＳ ゴシック" pitchFamily="49" charset="-128"/>
            </a:rPr>
            <a:t>25</a:t>
          </a:r>
          <a:r>
            <a:rPr kumimoji="1" lang="ja-JP" altLang="en-US" sz="1100">
              <a:solidFill>
                <a:schemeClr val="tx1"/>
              </a:solidFill>
              <a:latin typeface="ＭＳ ゴシック" pitchFamily="49" charset="-128"/>
              <a:ea typeface="ＭＳ ゴシック" pitchFamily="49" charset="-128"/>
            </a:rPr>
            <a:t>年度においては、将来の公債費負担の軽減を図るための繰上償還等（黒字要素：</a:t>
          </a:r>
          <a:r>
            <a:rPr kumimoji="1" lang="en-US" altLang="ja-JP" sz="1100">
              <a:solidFill>
                <a:schemeClr val="tx1"/>
              </a:solidFill>
              <a:latin typeface="ＭＳ ゴシック" pitchFamily="49" charset="-128"/>
              <a:ea typeface="ＭＳ ゴシック" pitchFamily="49" charset="-128"/>
            </a:rPr>
            <a:t>H22(</a:t>
          </a:r>
          <a:r>
            <a:rPr kumimoji="1" lang="ja-JP" altLang="en-US" sz="1100">
              <a:solidFill>
                <a:schemeClr val="tx1"/>
              </a:solidFill>
              <a:latin typeface="ＭＳ ゴシック" pitchFamily="49" charset="-128"/>
              <a:ea typeface="ＭＳ ゴシック" pitchFamily="49" charset="-128"/>
            </a:rPr>
            <a:t>約</a:t>
          </a:r>
          <a:r>
            <a:rPr kumimoji="1" lang="en-US" altLang="ja-JP" sz="1100">
              <a:solidFill>
                <a:schemeClr val="tx1"/>
              </a:solidFill>
              <a:latin typeface="ＭＳ ゴシック" pitchFamily="49" charset="-128"/>
              <a:ea typeface="ＭＳ ゴシック" pitchFamily="49" charset="-128"/>
            </a:rPr>
            <a:t>41</a:t>
          </a:r>
          <a:r>
            <a:rPr kumimoji="1" lang="ja-JP" altLang="en-US" sz="1100">
              <a:solidFill>
                <a:schemeClr val="tx1"/>
              </a:solidFill>
              <a:latin typeface="ＭＳ ゴシック" pitchFamily="49" charset="-128"/>
              <a:ea typeface="ＭＳ ゴシック" pitchFamily="49" charset="-128"/>
            </a:rPr>
            <a:t>億円</a:t>
          </a: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a:t>
          </a:r>
          <a:r>
            <a:rPr kumimoji="1" lang="en-US" altLang="ja-JP" sz="1100">
              <a:solidFill>
                <a:schemeClr val="tx1"/>
              </a:solidFill>
              <a:latin typeface="ＭＳ ゴシック" pitchFamily="49" charset="-128"/>
              <a:ea typeface="ＭＳ ゴシック" pitchFamily="49" charset="-128"/>
            </a:rPr>
            <a:t>H25(</a:t>
          </a:r>
          <a:r>
            <a:rPr kumimoji="1" lang="ja-JP" altLang="en-US" sz="1100">
              <a:solidFill>
                <a:schemeClr val="tx1"/>
              </a:solidFill>
              <a:latin typeface="ＭＳ ゴシック" pitchFamily="49" charset="-128"/>
              <a:ea typeface="ＭＳ ゴシック" pitchFamily="49" charset="-128"/>
            </a:rPr>
            <a:t>約</a:t>
          </a:r>
          <a:r>
            <a:rPr kumimoji="1" lang="en-US" altLang="ja-JP" sz="1100">
              <a:solidFill>
                <a:schemeClr val="tx1"/>
              </a:solidFill>
              <a:latin typeface="ＭＳ ゴシック" pitchFamily="49" charset="-128"/>
              <a:ea typeface="ＭＳ ゴシック" pitchFamily="49" charset="-128"/>
            </a:rPr>
            <a:t>29</a:t>
          </a:r>
          <a:r>
            <a:rPr kumimoji="1" lang="ja-JP" altLang="en-US" sz="1100">
              <a:solidFill>
                <a:schemeClr val="tx1"/>
              </a:solidFill>
              <a:latin typeface="ＭＳ ゴシック" pitchFamily="49" charset="-128"/>
              <a:ea typeface="ＭＳ ゴシック" pitchFamily="49" charset="-128"/>
            </a:rPr>
            <a:t>億円</a:t>
          </a: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）を実施したことにより黒字となっている。また、毎年度一定程度の財政調整用基金の取崩（赤字要素：</a:t>
          </a:r>
          <a:r>
            <a:rPr kumimoji="1" lang="en-US" altLang="ja-JP" sz="1100">
              <a:solidFill>
                <a:schemeClr val="tx1"/>
              </a:solidFill>
              <a:latin typeface="ＭＳ ゴシック" pitchFamily="49" charset="-128"/>
              <a:ea typeface="ＭＳ ゴシック" pitchFamily="49" charset="-128"/>
            </a:rPr>
            <a:t>H22(</a:t>
          </a:r>
          <a:r>
            <a:rPr kumimoji="1" lang="ja-JP" altLang="en-US" sz="1100">
              <a:solidFill>
                <a:schemeClr val="tx1"/>
              </a:solidFill>
              <a:latin typeface="ＭＳ ゴシック" pitchFamily="49" charset="-128"/>
              <a:ea typeface="ＭＳ ゴシック" pitchFamily="49" charset="-128"/>
            </a:rPr>
            <a:t>約</a:t>
          </a:r>
          <a:r>
            <a:rPr kumimoji="1" lang="en-US" altLang="ja-JP" sz="1100">
              <a:solidFill>
                <a:schemeClr val="tx1"/>
              </a:solidFill>
              <a:latin typeface="ＭＳ ゴシック" pitchFamily="49" charset="-128"/>
              <a:ea typeface="ＭＳ ゴシック" pitchFamily="49" charset="-128"/>
            </a:rPr>
            <a:t>16</a:t>
          </a:r>
          <a:r>
            <a:rPr kumimoji="1" lang="ja-JP" altLang="en-US" sz="1100">
              <a:solidFill>
                <a:schemeClr val="tx1"/>
              </a:solidFill>
              <a:latin typeface="ＭＳ ゴシック" pitchFamily="49" charset="-128"/>
              <a:ea typeface="ＭＳ ゴシック" pitchFamily="49" charset="-128"/>
            </a:rPr>
            <a:t>億円</a:t>
          </a: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a:t>
          </a:r>
          <a:r>
            <a:rPr kumimoji="1" lang="en-US" altLang="ja-JP" sz="1100">
              <a:solidFill>
                <a:schemeClr val="tx1"/>
              </a:solidFill>
              <a:latin typeface="ＭＳ ゴシック" pitchFamily="49" charset="-128"/>
              <a:ea typeface="ＭＳ ゴシック" pitchFamily="49" charset="-128"/>
            </a:rPr>
            <a:t>H23(</a:t>
          </a:r>
          <a:r>
            <a:rPr kumimoji="1" lang="ja-JP" altLang="en-US" sz="1100">
              <a:solidFill>
                <a:schemeClr val="tx1"/>
              </a:solidFill>
              <a:latin typeface="ＭＳ ゴシック" pitchFamily="49" charset="-128"/>
              <a:ea typeface="ＭＳ ゴシック" pitchFamily="49" charset="-128"/>
            </a:rPr>
            <a:t>約</a:t>
          </a:r>
          <a:r>
            <a:rPr kumimoji="1" lang="en-US" altLang="ja-JP" sz="1100">
              <a:solidFill>
                <a:schemeClr val="tx1"/>
              </a:solidFill>
              <a:latin typeface="ＭＳ ゴシック" pitchFamily="49" charset="-128"/>
              <a:ea typeface="ＭＳ ゴシック" pitchFamily="49" charset="-128"/>
            </a:rPr>
            <a:t>18</a:t>
          </a:r>
          <a:r>
            <a:rPr kumimoji="1" lang="ja-JP" altLang="en-US" sz="1100">
              <a:solidFill>
                <a:schemeClr val="tx1"/>
              </a:solidFill>
              <a:latin typeface="ＭＳ ゴシック" pitchFamily="49" charset="-128"/>
              <a:ea typeface="ＭＳ ゴシック" pitchFamily="49" charset="-128"/>
            </a:rPr>
            <a:t>億円</a:t>
          </a: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a:t>
          </a:r>
          <a:r>
            <a:rPr kumimoji="1" lang="en-US" altLang="ja-JP" sz="1100">
              <a:solidFill>
                <a:schemeClr val="tx1"/>
              </a:solidFill>
              <a:latin typeface="ＭＳ ゴシック" pitchFamily="49" charset="-128"/>
              <a:ea typeface="ＭＳ ゴシック" pitchFamily="49" charset="-128"/>
            </a:rPr>
            <a:t>H24(</a:t>
          </a:r>
          <a:r>
            <a:rPr kumimoji="1" lang="ja-JP" altLang="en-US" sz="1100">
              <a:solidFill>
                <a:schemeClr val="tx1"/>
              </a:solidFill>
              <a:latin typeface="ＭＳ ゴシック" pitchFamily="49" charset="-128"/>
              <a:ea typeface="ＭＳ ゴシック" pitchFamily="49" charset="-128"/>
            </a:rPr>
            <a:t>約</a:t>
          </a:r>
          <a:r>
            <a:rPr kumimoji="1" lang="en-US" altLang="ja-JP" sz="1100">
              <a:solidFill>
                <a:schemeClr val="tx1"/>
              </a:solidFill>
              <a:latin typeface="ＭＳ ゴシック" pitchFamily="49" charset="-128"/>
              <a:ea typeface="ＭＳ ゴシック" pitchFamily="49" charset="-128"/>
            </a:rPr>
            <a:t>4</a:t>
          </a:r>
          <a:r>
            <a:rPr kumimoji="1" lang="ja-JP" altLang="en-US" sz="1100">
              <a:solidFill>
                <a:schemeClr val="tx1"/>
              </a:solidFill>
              <a:latin typeface="ＭＳ ゴシック" pitchFamily="49" charset="-128"/>
              <a:ea typeface="ＭＳ ゴシック" pitchFamily="49" charset="-128"/>
            </a:rPr>
            <a:t>億円</a:t>
          </a: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a:t>
          </a:r>
          <a:r>
            <a:rPr kumimoji="1" lang="en-US" altLang="ja-JP" sz="1100">
              <a:solidFill>
                <a:schemeClr val="tx1"/>
              </a:solidFill>
              <a:latin typeface="ＭＳ ゴシック" pitchFamily="49" charset="-128"/>
              <a:ea typeface="ＭＳ ゴシック" pitchFamily="49" charset="-128"/>
            </a:rPr>
            <a:t>H25(</a:t>
          </a:r>
          <a:r>
            <a:rPr kumimoji="1" lang="ja-JP" altLang="en-US" sz="1100">
              <a:solidFill>
                <a:schemeClr val="tx1"/>
              </a:solidFill>
              <a:latin typeface="ＭＳ ゴシック" pitchFamily="49" charset="-128"/>
              <a:ea typeface="ＭＳ ゴシック" pitchFamily="49" charset="-128"/>
            </a:rPr>
            <a:t>約</a:t>
          </a:r>
          <a:r>
            <a:rPr kumimoji="1" lang="en-US" altLang="ja-JP" sz="1100">
              <a:solidFill>
                <a:schemeClr val="tx1"/>
              </a:solidFill>
              <a:latin typeface="ＭＳ ゴシック" pitchFamily="49" charset="-128"/>
              <a:ea typeface="ＭＳ ゴシック" pitchFamily="49" charset="-128"/>
            </a:rPr>
            <a:t>11</a:t>
          </a:r>
          <a:r>
            <a:rPr kumimoji="1" lang="ja-JP" altLang="en-US" sz="1100">
              <a:solidFill>
                <a:schemeClr val="tx1"/>
              </a:solidFill>
              <a:latin typeface="ＭＳ ゴシック" pitchFamily="49" charset="-128"/>
              <a:ea typeface="ＭＳ ゴシック" pitchFamily="49" charset="-128"/>
            </a:rPr>
            <a:t>億円</a:t>
          </a: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）が生じていたものの、平成</a:t>
          </a:r>
          <a:r>
            <a:rPr kumimoji="1" lang="en-US" altLang="ja-JP" sz="1100">
              <a:solidFill>
                <a:schemeClr val="tx1"/>
              </a:solidFill>
              <a:latin typeface="ＭＳ ゴシック" pitchFamily="49" charset="-128"/>
              <a:ea typeface="ＭＳ ゴシック" pitchFamily="49" charset="-128"/>
            </a:rPr>
            <a:t>26</a:t>
          </a:r>
          <a:r>
            <a:rPr kumimoji="1" lang="ja-JP" altLang="en-US" sz="1100">
              <a:solidFill>
                <a:schemeClr val="tx1"/>
              </a:solidFill>
              <a:latin typeface="ＭＳ ゴシック" pitchFamily="49" charset="-128"/>
              <a:ea typeface="ＭＳ ゴシック" pitchFamily="49" charset="-128"/>
            </a:rPr>
            <a:t>年度においては、予算の執行段階における経費節減、歳入の確保等により取崩がなかったことにより黒字となっている。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青森県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連結実質赤字比率は、いずれの年度も全ての会計において黒字となっている。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年度以降は減少傾向にあるが、依然として高い水準にある。</a:t>
          </a:r>
        </a:p>
        <a:p>
          <a:r>
            <a:rPr kumimoji="1" lang="ja-JP" altLang="en-US" sz="1400">
              <a:latin typeface="ＭＳ ゴシック" pitchFamily="49" charset="-128"/>
              <a:ea typeface="ＭＳ ゴシック" pitchFamily="49" charset="-128"/>
            </a:rPr>
            <a:t>　これは、これまでの経済対策としての公共事業の追加や北海道・東北新幹線鉄道整備事業費負担金等を含む県単独事業費が高い水準で推移してきたことによるものである。</a:t>
          </a:r>
        </a:p>
        <a:p>
          <a:r>
            <a:rPr kumimoji="1" lang="ja-JP" altLang="en-US" sz="1400">
              <a:latin typeface="ＭＳ ゴシック" pitchFamily="49" charset="-128"/>
              <a:ea typeface="ＭＳ ゴシック" pitchFamily="49" charset="-128"/>
            </a:rPr>
            <a:t>　普通建設事業費の重点化・計画的実施による県債発行の抑制及び低利資金の活用や調達年限の多様化による公債費の抑制を図ったこと等により、平成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年度においては、実質公債費比率が</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％未満となった。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これは、一般会計等に係る臨時財政対策債を含む県債残高の総額が減少傾向にあるほか、退職手当負担見込額等も減少傾向にあること等によるものである。</a:t>
          </a:r>
        </a:p>
        <a:p>
          <a:r>
            <a:rPr kumimoji="1" lang="ja-JP" altLang="en-US" sz="1400">
              <a:latin typeface="ＭＳ ゴシック" pitchFamily="49" charset="-128"/>
              <a:ea typeface="ＭＳ ゴシック" pitchFamily="49" charset="-128"/>
            </a:rPr>
            <a:t>　引き続き、県債の新規発行の抑制等により、県債残高の圧縮に努めるほか、職員数の適正化により退職手当負担見込額の抑制等将来負担額の減少に努めることとしている。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534" t="s">
        <v>61</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63</v>
      </c>
      <c r="C3" s="506"/>
      <c r="D3" s="507"/>
      <c r="E3" s="507"/>
      <c r="F3" s="507"/>
      <c r="G3" s="507"/>
      <c r="H3" s="507"/>
      <c r="I3" s="507"/>
      <c r="J3" s="507"/>
      <c r="K3" s="507"/>
      <c r="L3" s="507" t="s">
        <v>64</v>
      </c>
      <c r="M3" s="507"/>
      <c r="N3" s="507"/>
      <c r="O3" s="507"/>
      <c r="P3" s="507"/>
      <c r="Q3" s="507"/>
      <c r="R3" s="508"/>
      <c r="S3" s="508"/>
      <c r="T3" s="508"/>
      <c r="U3" s="508"/>
      <c r="V3" s="509"/>
      <c r="W3" s="537" t="s">
        <v>65</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66</v>
      </c>
      <c r="BO3" s="505"/>
      <c r="BP3" s="505"/>
      <c r="BQ3" s="505"/>
      <c r="BR3" s="505"/>
      <c r="BS3" s="505"/>
      <c r="BT3" s="505"/>
      <c r="BU3" s="541"/>
      <c r="BV3" s="504" t="s">
        <v>67</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68</v>
      </c>
      <c r="CU3" s="505"/>
      <c r="CV3" s="505"/>
      <c r="CW3" s="505"/>
      <c r="CX3" s="505"/>
      <c r="CY3" s="505"/>
      <c r="CZ3" s="505"/>
      <c r="DA3" s="541"/>
      <c r="DB3" s="504" t="s">
        <v>69</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70</v>
      </c>
      <c r="X4" s="457"/>
      <c r="Y4" s="458"/>
      <c r="Z4" s="465" t="s">
        <v>1</v>
      </c>
      <c r="AA4" s="466"/>
      <c r="AB4" s="466"/>
      <c r="AC4" s="466"/>
      <c r="AD4" s="466"/>
      <c r="AE4" s="466"/>
      <c r="AF4" s="466"/>
      <c r="AG4" s="466"/>
      <c r="AH4" s="467"/>
      <c r="AI4" s="465" t="s">
        <v>71</v>
      </c>
      <c r="AJ4" s="515"/>
      <c r="AK4" s="515"/>
      <c r="AL4" s="515"/>
      <c r="AM4" s="515"/>
      <c r="AN4" s="515"/>
      <c r="AO4" s="515"/>
      <c r="AP4" s="516"/>
      <c r="AQ4" s="471" t="s">
        <v>72</v>
      </c>
      <c r="AR4" s="472"/>
      <c r="AS4" s="515"/>
      <c r="AT4" s="515"/>
      <c r="AU4" s="515"/>
      <c r="AV4" s="515"/>
      <c r="AW4" s="515"/>
      <c r="AX4" s="515"/>
      <c r="AY4" s="520"/>
      <c r="AZ4" s="377" t="s">
        <v>73</v>
      </c>
      <c r="BA4" s="378"/>
      <c r="BB4" s="378"/>
      <c r="BC4" s="378"/>
      <c r="BD4" s="378"/>
      <c r="BE4" s="378"/>
      <c r="BF4" s="378"/>
      <c r="BG4" s="378"/>
      <c r="BH4" s="378"/>
      <c r="BI4" s="378"/>
      <c r="BJ4" s="378"/>
      <c r="BK4" s="378"/>
      <c r="BL4" s="378"/>
      <c r="BM4" s="379"/>
      <c r="BN4" s="380">
        <v>711871424</v>
      </c>
      <c r="BO4" s="381"/>
      <c r="BP4" s="381"/>
      <c r="BQ4" s="381"/>
      <c r="BR4" s="381"/>
      <c r="BS4" s="381"/>
      <c r="BT4" s="381"/>
      <c r="BU4" s="382"/>
      <c r="BV4" s="380">
        <v>747332557</v>
      </c>
      <c r="BW4" s="381"/>
      <c r="BX4" s="381"/>
      <c r="BY4" s="381"/>
      <c r="BZ4" s="381"/>
      <c r="CA4" s="381"/>
      <c r="CB4" s="381"/>
      <c r="CC4" s="382"/>
      <c r="CD4" s="489" t="s">
        <v>74</v>
      </c>
      <c r="CE4" s="490"/>
      <c r="CF4" s="490"/>
      <c r="CG4" s="490"/>
      <c r="CH4" s="490"/>
      <c r="CI4" s="490"/>
      <c r="CJ4" s="490"/>
      <c r="CK4" s="490"/>
      <c r="CL4" s="490"/>
      <c r="CM4" s="490"/>
      <c r="CN4" s="490"/>
      <c r="CO4" s="490"/>
      <c r="CP4" s="490"/>
      <c r="CQ4" s="490"/>
      <c r="CR4" s="490"/>
      <c r="CS4" s="491"/>
      <c r="CT4" s="542">
        <v>0.6</v>
      </c>
      <c r="CU4" s="543"/>
      <c r="CV4" s="543"/>
      <c r="CW4" s="543"/>
      <c r="CX4" s="543"/>
      <c r="CY4" s="543"/>
      <c r="CZ4" s="543"/>
      <c r="DA4" s="544"/>
      <c r="DB4" s="542">
        <v>0.6</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75</v>
      </c>
      <c r="BA5" s="384"/>
      <c r="BB5" s="384"/>
      <c r="BC5" s="384"/>
      <c r="BD5" s="384"/>
      <c r="BE5" s="384"/>
      <c r="BF5" s="384"/>
      <c r="BG5" s="384"/>
      <c r="BH5" s="384"/>
      <c r="BI5" s="384"/>
      <c r="BJ5" s="384"/>
      <c r="BK5" s="384"/>
      <c r="BL5" s="384"/>
      <c r="BM5" s="385"/>
      <c r="BN5" s="386">
        <v>687663750</v>
      </c>
      <c r="BO5" s="387"/>
      <c r="BP5" s="387"/>
      <c r="BQ5" s="387"/>
      <c r="BR5" s="387"/>
      <c r="BS5" s="387"/>
      <c r="BT5" s="387"/>
      <c r="BU5" s="388"/>
      <c r="BV5" s="386">
        <v>718977371</v>
      </c>
      <c r="BW5" s="387"/>
      <c r="BX5" s="387"/>
      <c r="BY5" s="387"/>
      <c r="BZ5" s="387"/>
      <c r="CA5" s="387"/>
      <c r="CB5" s="387"/>
      <c r="CC5" s="388"/>
      <c r="CD5" s="433" t="s">
        <v>76</v>
      </c>
      <c r="CE5" s="434"/>
      <c r="CF5" s="434"/>
      <c r="CG5" s="434"/>
      <c r="CH5" s="434"/>
      <c r="CI5" s="434"/>
      <c r="CJ5" s="434"/>
      <c r="CK5" s="434"/>
      <c r="CL5" s="434"/>
      <c r="CM5" s="434"/>
      <c r="CN5" s="434"/>
      <c r="CO5" s="434"/>
      <c r="CP5" s="434"/>
      <c r="CQ5" s="434"/>
      <c r="CR5" s="434"/>
      <c r="CS5" s="435"/>
      <c r="CT5" s="365">
        <v>95.8</v>
      </c>
      <c r="CU5" s="366"/>
      <c r="CV5" s="366"/>
      <c r="CW5" s="366"/>
      <c r="CX5" s="366"/>
      <c r="CY5" s="366"/>
      <c r="CZ5" s="366"/>
      <c r="DA5" s="367"/>
      <c r="DB5" s="365">
        <v>93.9</v>
      </c>
      <c r="DC5" s="366"/>
      <c r="DD5" s="366"/>
      <c r="DE5" s="366"/>
      <c r="DF5" s="366"/>
      <c r="DG5" s="366"/>
      <c r="DH5" s="366"/>
      <c r="DI5" s="367"/>
      <c r="DJ5" s="112"/>
      <c r="DK5" s="112"/>
      <c r="DL5" s="112"/>
      <c r="DM5" s="112"/>
      <c r="DN5" s="112"/>
      <c r="DO5" s="112"/>
    </row>
    <row r="6" spans="1:119" ht="18.75" customHeight="1">
      <c r="A6" s="113"/>
      <c r="B6" s="504" t="s">
        <v>77</v>
      </c>
      <c r="C6" s="505"/>
      <c r="D6" s="505"/>
      <c r="E6" s="505"/>
      <c r="F6" s="505"/>
      <c r="G6" s="505"/>
      <c r="H6" s="505"/>
      <c r="I6" s="505"/>
      <c r="J6" s="505"/>
      <c r="K6" s="506"/>
      <c r="L6" s="507" t="s">
        <v>78</v>
      </c>
      <c r="M6" s="507"/>
      <c r="N6" s="507"/>
      <c r="O6" s="507"/>
      <c r="P6" s="507"/>
      <c r="Q6" s="507"/>
      <c r="R6" s="508"/>
      <c r="S6" s="508"/>
      <c r="T6" s="508"/>
      <c r="U6" s="508"/>
      <c r="V6" s="509"/>
      <c r="W6" s="459"/>
      <c r="X6" s="460"/>
      <c r="Y6" s="461"/>
      <c r="Z6" s="486" t="s">
        <v>79</v>
      </c>
      <c r="AA6" s="487"/>
      <c r="AB6" s="487"/>
      <c r="AC6" s="487"/>
      <c r="AD6" s="487"/>
      <c r="AE6" s="487"/>
      <c r="AF6" s="487"/>
      <c r="AG6" s="487"/>
      <c r="AH6" s="488"/>
      <c r="AI6" s="411">
        <v>1</v>
      </c>
      <c r="AJ6" s="412"/>
      <c r="AK6" s="412"/>
      <c r="AL6" s="412"/>
      <c r="AM6" s="412"/>
      <c r="AN6" s="412"/>
      <c r="AO6" s="412"/>
      <c r="AP6" s="413"/>
      <c r="AQ6" s="411">
        <v>10160</v>
      </c>
      <c r="AR6" s="412"/>
      <c r="AS6" s="412"/>
      <c r="AT6" s="412"/>
      <c r="AU6" s="412"/>
      <c r="AV6" s="412"/>
      <c r="AW6" s="412"/>
      <c r="AX6" s="412"/>
      <c r="AY6" s="414"/>
      <c r="AZ6" s="383" t="s">
        <v>80</v>
      </c>
      <c r="BA6" s="384"/>
      <c r="BB6" s="384"/>
      <c r="BC6" s="384"/>
      <c r="BD6" s="384"/>
      <c r="BE6" s="384"/>
      <c r="BF6" s="384"/>
      <c r="BG6" s="384"/>
      <c r="BH6" s="384"/>
      <c r="BI6" s="384"/>
      <c r="BJ6" s="384"/>
      <c r="BK6" s="384"/>
      <c r="BL6" s="384"/>
      <c r="BM6" s="385"/>
      <c r="BN6" s="386">
        <v>24207674</v>
      </c>
      <c r="BO6" s="387"/>
      <c r="BP6" s="387"/>
      <c r="BQ6" s="387"/>
      <c r="BR6" s="387"/>
      <c r="BS6" s="387"/>
      <c r="BT6" s="387"/>
      <c r="BU6" s="388"/>
      <c r="BV6" s="386">
        <v>28355186</v>
      </c>
      <c r="BW6" s="387"/>
      <c r="BX6" s="387"/>
      <c r="BY6" s="387"/>
      <c r="BZ6" s="387"/>
      <c r="CA6" s="387"/>
      <c r="CB6" s="387"/>
      <c r="CC6" s="388"/>
      <c r="CD6" s="433" t="s">
        <v>81</v>
      </c>
      <c r="CE6" s="434"/>
      <c r="CF6" s="434"/>
      <c r="CG6" s="434"/>
      <c r="CH6" s="434"/>
      <c r="CI6" s="434"/>
      <c r="CJ6" s="434"/>
      <c r="CK6" s="434"/>
      <c r="CL6" s="434"/>
      <c r="CM6" s="434"/>
      <c r="CN6" s="434"/>
      <c r="CO6" s="434"/>
      <c r="CP6" s="434"/>
      <c r="CQ6" s="434"/>
      <c r="CR6" s="434"/>
      <c r="CS6" s="435"/>
      <c r="CT6" s="531">
        <v>107.6</v>
      </c>
      <c r="CU6" s="532"/>
      <c r="CV6" s="532"/>
      <c r="CW6" s="532"/>
      <c r="CX6" s="532"/>
      <c r="CY6" s="532"/>
      <c r="CZ6" s="532"/>
      <c r="DA6" s="533"/>
      <c r="DB6" s="531">
        <v>107.6</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82</v>
      </c>
      <c r="AA7" s="487"/>
      <c r="AB7" s="487"/>
      <c r="AC7" s="487"/>
      <c r="AD7" s="487"/>
      <c r="AE7" s="487"/>
      <c r="AF7" s="487"/>
      <c r="AG7" s="487"/>
      <c r="AH7" s="488"/>
      <c r="AI7" s="411">
        <v>2</v>
      </c>
      <c r="AJ7" s="412"/>
      <c r="AK7" s="412"/>
      <c r="AL7" s="412"/>
      <c r="AM7" s="412"/>
      <c r="AN7" s="412"/>
      <c r="AO7" s="412"/>
      <c r="AP7" s="413"/>
      <c r="AQ7" s="411">
        <v>8730</v>
      </c>
      <c r="AR7" s="412"/>
      <c r="AS7" s="412"/>
      <c r="AT7" s="412"/>
      <c r="AU7" s="412"/>
      <c r="AV7" s="412"/>
      <c r="AW7" s="412"/>
      <c r="AX7" s="412"/>
      <c r="AY7" s="414"/>
      <c r="AZ7" s="383" t="s">
        <v>83</v>
      </c>
      <c r="BA7" s="384"/>
      <c r="BB7" s="384"/>
      <c r="BC7" s="384"/>
      <c r="BD7" s="384"/>
      <c r="BE7" s="384"/>
      <c r="BF7" s="384"/>
      <c r="BG7" s="384"/>
      <c r="BH7" s="384"/>
      <c r="BI7" s="384"/>
      <c r="BJ7" s="384"/>
      <c r="BK7" s="384"/>
      <c r="BL7" s="384"/>
      <c r="BM7" s="385"/>
      <c r="BN7" s="386">
        <v>21759225</v>
      </c>
      <c r="BO7" s="387"/>
      <c r="BP7" s="387"/>
      <c r="BQ7" s="387"/>
      <c r="BR7" s="387"/>
      <c r="BS7" s="387"/>
      <c r="BT7" s="387"/>
      <c r="BU7" s="388"/>
      <c r="BV7" s="386">
        <v>26171984</v>
      </c>
      <c r="BW7" s="387"/>
      <c r="BX7" s="387"/>
      <c r="BY7" s="387"/>
      <c r="BZ7" s="387"/>
      <c r="CA7" s="387"/>
      <c r="CB7" s="387"/>
      <c r="CC7" s="388"/>
      <c r="CD7" s="433" t="s">
        <v>84</v>
      </c>
      <c r="CE7" s="434"/>
      <c r="CF7" s="434"/>
      <c r="CG7" s="434"/>
      <c r="CH7" s="434"/>
      <c r="CI7" s="434"/>
      <c r="CJ7" s="434"/>
      <c r="CK7" s="434"/>
      <c r="CL7" s="434"/>
      <c r="CM7" s="434"/>
      <c r="CN7" s="434"/>
      <c r="CO7" s="434"/>
      <c r="CP7" s="434"/>
      <c r="CQ7" s="434"/>
      <c r="CR7" s="434"/>
      <c r="CS7" s="435"/>
      <c r="CT7" s="386">
        <v>390315689</v>
      </c>
      <c r="CU7" s="387"/>
      <c r="CV7" s="387"/>
      <c r="CW7" s="387"/>
      <c r="CX7" s="387"/>
      <c r="CY7" s="387"/>
      <c r="CZ7" s="387"/>
      <c r="DA7" s="388"/>
      <c r="DB7" s="386">
        <v>391408697</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85</v>
      </c>
      <c r="AA8" s="487"/>
      <c r="AB8" s="487"/>
      <c r="AC8" s="487"/>
      <c r="AD8" s="487"/>
      <c r="AE8" s="487"/>
      <c r="AF8" s="487"/>
      <c r="AG8" s="487"/>
      <c r="AH8" s="488"/>
      <c r="AI8" s="411">
        <v>1</v>
      </c>
      <c r="AJ8" s="412"/>
      <c r="AK8" s="412"/>
      <c r="AL8" s="412"/>
      <c r="AM8" s="412"/>
      <c r="AN8" s="412"/>
      <c r="AO8" s="412"/>
      <c r="AP8" s="413"/>
      <c r="AQ8" s="411">
        <v>7380</v>
      </c>
      <c r="AR8" s="412"/>
      <c r="AS8" s="412"/>
      <c r="AT8" s="412"/>
      <c r="AU8" s="412"/>
      <c r="AV8" s="412"/>
      <c r="AW8" s="412"/>
      <c r="AX8" s="412"/>
      <c r="AY8" s="414"/>
      <c r="AZ8" s="383" t="s">
        <v>86</v>
      </c>
      <c r="BA8" s="384"/>
      <c r="BB8" s="384"/>
      <c r="BC8" s="384"/>
      <c r="BD8" s="384"/>
      <c r="BE8" s="384"/>
      <c r="BF8" s="384"/>
      <c r="BG8" s="384"/>
      <c r="BH8" s="384"/>
      <c r="BI8" s="384"/>
      <c r="BJ8" s="384"/>
      <c r="BK8" s="384"/>
      <c r="BL8" s="384"/>
      <c r="BM8" s="385"/>
      <c r="BN8" s="386">
        <v>2448449</v>
      </c>
      <c r="BO8" s="387"/>
      <c r="BP8" s="387"/>
      <c r="BQ8" s="387"/>
      <c r="BR8" s="387"/>
      <c r="BS8" s="387"/>
      <c r="BT8" s="387"/>
      <c r="BU8" s="388"/>
      <c r="BV8" s="386">
        <v>2183202</v>
      </c>
      <c r="BW8" s="387"/>
      <c r="BX8" s="387"/>
      <c r="BY8" s="387"/>
      <c r="BZ8" s="387"/>
      <c r="CA8" s="387"/>
      <c r="CB8" s="387"/>
      <c r="CC8" s="388"/>
      <c r="CD8" s="433" t="s">
        <v>87</v>
      </c>
      <c r="CE8" s="434"/>
      <c r="CF8" s="434"/>
      <c r="CG8" s="434"/>
      <c r="CH8" s="434"/>
      <c r="CI8" s="434"/>
      <c r="CJ8" s="434"/>
      <c r="CK8" s="434"/>
      <c r="CL8" s="434"/>
      <c r="CM8" s="434"/>
      <c r="CN8" s="434"/>
      <c r="CO8" s="434"/>
      <c r="CP8" s="434"/>
      <c r="CQ8" s="434"/>
      <c r="CR8" s="434"/>
      <c r="CS8" s="435"/>
      <c r="CT8" s="528">
        <v>0.31666</v>
      </c>
      <c r="CU8" s="529"/>
      <c r="CV8" s="529"/>
      <c r="CW8" s="529"/>
      <c r="CX8" s="529"/>
      <c r="CY8" s="529"/>
      <c r="CZ8" s="529"/>
      <c r="DA8" s="530"/>
      <c r="DB8" s="528">
        <v>0.30913000000000002</v>
      </c>
      <c r="DC8" s="529"/>
      <c r="DD8" s="529"/>
      <c r="DE8" s="529"/>
      <c r="DF8" s="529"/>
      <c r="DG8" s="529"/>
      <c r="DH8" s="529"/>
      <c r="DI8" s="530"/>
      <c r="DJ8" s="112"/>
      <c r="DK8" s="112"/>
      <c r="DL8" s="112"/>
      <c r="DM8" s="112"/>
      <c r="DN8" s="112"/>
      <c r="DO8" s="112"/>
    </row>
    <row r="9" spans="1:119" ht="18.75" customHeight="1" thickBot="1">
      <c r="A9" s="113"/>
      <c r="B9" s="492" t="s">
        <v>88</v>
      </c>
      <c r="C9" s="466"/>
      <c r="D9" s="466"/>
      <c r="E9" s="466"/>
      <c r="F9" s="466"/>
      <c r="G9" s="466"/>
      <c r="H9" s="466"/>
      <c r="I9" s="466"/>
      <c r="J9" s="466"/>
      <c r="K9" s="467"/>
      <c r="L9" s="498" t="s">
        <v>89</v>
      </c>
      <c r="M9" s="499"/>
      <c r="N9" s="499"/>
      <c r="O9" s="499"/>
      <c r="P9" s="499"/>
      <c r="Q9" s="500"/>
      <c r="R9" s="501">
        <v>1373339</v>
      </c>
      <c r="S9" s="502"/>
      <c r="T9" s="502"/>
      <c r="U9" s="502"/>
      <c r="V9" s="503"/>
      <c r="W9" s="459"/>
      <c r="X9" s="460"/>
      <c r="Y9" s="461"/>
      <c r="Z9" s="486" t="s">
        <v>90</v>
      </c>
      <c r="AA9" s="487"/>
      <c r="AB9" s="487"/>
      <c r="AC9" s="487"/>
      <c r="AD9" s="487"/>
      <c r="AE9" s="487"/>
      <c r="AF9" s="487"/>
      <c r="AG9" s="487"/>
      <c r="AH9" s="488"/>
      <c r="AI9" s="411">
        <v>1</v>
      </c>
      <c r="AJ9" s="412"/>
      <c r="AK9" s="412"/>
      <c r="AL9" s="412"/>
      <c r="AM9" s="412"/>
      <c r="AN9" s="412"/>
      <c r="AO9" s="412"/>
      <c r="AP9" s="413"/>
      <c r="AQ9" s="411">
        <v>8645</v>
      </c>
      <c r="AR9" s="412"/>
      <c r="AS9" s="412"/>
      <c r="AT9" s="412"/>
      <c r="AU9" s="412"/>
      <c r="AV9" s="412"/>
      <c r="AW9" s="412"/>
      <c r="AX9" s="412"/>
      <c r="AY9" s="414"/>
      <c r="AZ9" s="383" t="s">
        <v>91</v>
      </c>
      <c r="BA9" s="384"/>
      <c r="BB9" s="384"/>
      <c r="BC9" s="384"/>
      <c r="BD9" s="384"/>
      <c r="BE9" s="384"/>
      <c r="BF9" s="384"/>
      <c r="BG9" s="384"/>
      <c r="BH9" s="384"/>
      <c r="BI9" s="384"/>
      <c r="BJ9" s="384"/>
      <c r="BK9" s="384"/>
      <c r="BL9" s="384"/>
      <c r="BM9" s="385"/>
      <c r="BN9" s="386">
        <v>265247</v>
      </c>
      <c r="BO9" s="387"/>
      <c r="BP9" s="387"/>
      <c r="BQ9" s="387"/>
      <c r="BR9" s="387"/>
      <c r="BS9" s="387"/>
      <c r="BT9" s="387"/>
      <c r="BU9" s="388"/>
      <c r="BV9" s="386">
        <v>-222210</v>
      </c>
      <c r="BW9" s="387"/>
      <c r="BX9" s="387"/>
      <c r="BY9" s="387"/>
      <c r="BZ9" s="387"/>
      <c r="CA9" s="387"/>
      <c r="CB9" s="387"/>
      <c r="CC9" s="388"/>
      <c r="CD9" s="357" t="s">
        <v>92</v>
      </c>
      <c r="CE9" s="358"/>
      <c r="CF9" s="358"/>
      <c r="CG9" s="358"/>
      <c r="CH9" s="358"/>
      <c r="CI9" s="358"/>
      <c r="CJ9" s="358"/>
      <c r="CK9" s="358"/>
      <c r="CL9" s="358"/>
      <c r="CM9" s="358"/>
      <c r="CN9" s="358"/>
      <c r="CO9" s="358"/>
      <c r="CP9" s="358"/>
      <c r="CQ9" s="358"/>
      <c r="CR9" s="358"/>
      <c r="CS9" s="359"/>
      <c r="CT9" s="365">
        <v>26.1</v>
      </c>
      <c r="CU9" s="366"/>
      <c r="CV9" s="366"/>
      <c r="CW9" s="366"/>
      <c r="CX9" s="366"/>
      <c r="CY9" s="366"/>
      <c r="CZ9" s="366"/>
      <c r="DA9" s="367"/>
      <c r="DB9" s="365">
        <v>25.6</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93</v>
      </c>
      <c r="M10" s="409"/>
      <c r="N10" s="409"/>
      <c r="O10" s="409"/>
      <c r="P10" s="409"/>
      <c r="Q10" s="410"/>
      <c r="R10" s="411">
        <v>1436657</v>
      </c>
      <c r="S10" s="412"/>
      <c r="T10" s="412"/>
      <c r="U10" s="412"/>
      <c r="V10" s="414"/>
      <c r="W10" s="459"/>
      <c r="X10" s="460"/>
      <c r="Y10" s="461"/>
      <c r="Z10" s="486" t="s">
        <v>94</v>
      </c>
      <c r="AA10" s="487"/>
      <c r="AB10" s="487"/>
      <c r="AC10" s="487"/>
      <c r="AD10" s="487"/>
      <c r="AE10" s="487"/>
      <c r="AF10" s="487"/>
      <c r="AG10" s="487"/>
      <c r="AH10" s="488"/>
      <c r="AI10" s="411">
        <v>1</v>
      </c>
      <c r="AJ10" s="412"/>
      <c r="AK10" s="412"/>
      <c r="AL10" s="412"/>
      <c r="AM10" s="412"/>
      <c r="AN10" s="412"/>
      <c r="AO10" s="412"/>
      <c r="AP10" s="413"/>
      <c r="AQ10" s="411">
        <v>7776</v>
      </c>
      <c r="AR10" s="412"/>
      <c r="AS10" s="412"/>
      <c r="AT10" s="412"/>
      <c r="AU10" s="412"/>
      <c r="AV10" s="412"/>
      <c r="AW10" s="412"/>
      <c r="AX10" s="412"/>
      <c r="AY10" s="414"/>
      <c r="AZ10" s="383" t="s">
        <v>95</v>
      </c>
      <c r="BA10" s="384"/>
      <c r="BB10" s="384"/>
      <c r="BC10" s="384"/>
      <c r="BD10" s="384"/>
      <c r="BE10" s="384"/>
      <c r="BF10" s="384"/>
      <c r="BG10" s="384"/>
      <c r="BH10" s="384"/>
      <c r="BI10" s="384"/>
      <c r="BJ10" s="384"/>
      <c r="BK10" s="384"/>
      <c r="BL10" s="384"/>
      <c r="BM10" s="385"/>
      <c r="BN10" s="386">
        <v>6850</v>
      </c>
      <c r="BO10" s="387"/>
      <c r="BP10" s="387"/>
      <c r="BQ10" s="387"/>
      <c r="BR10" s="387"/>
      <c r="BS10" s="387"/>
      <c r="BT10" s="387"/>
      <c r="BU10" s="388"/>
      <c r="BV10" s="386">
        <v>2535854</v>
      </c>
      <c r="BW10" s="387"/>
      <c r="BX10" s="387"/>
      <c r="BY10" s="387"/>
      <c r="BZ10" s="387"/>
      <c r="CA10" s="387"/>
      <c r="CB10" s="387"/>
      <c r="CC10" s="388"/>
      <c r="CD10" s="489" t="s">
        <v>96</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97</v>
      </c>
      <c r="M11" s="523"/>
      <c r="N11" s="523"/>
      <c r="O11" s="523"/>
      <c r="P11" s="523"/>
      <c r="Q11" s="524"/>
      <c r="R11" s="525" t="s">
        <v>98</v>
      </c>
      <c r="S11" s="526"/>
      <c r="T11" s="526"/>
      <c r="U11" s="526"/>
      <c r="V11" s="527"/>
      <c r="W11" s="462"/>
      <c r="X11" s="463"/>
      <c r="Y11" s="464"/>
      <c r="Z11" s="486" t="s">
        <v>99</v>
      </c>
      <c r="AA11" s="487"/>
      <c r="AB11" s="487"/>
      <c r="AC11" s="487"/>
      <c r="AD11" s="487"/>
      <c r="AE11" s="487"/>
      <c r="AF11" s="487"/>
      <c r="AG11" s="487"/>
      <c r="AH11" s="488"/>
      <c r="AI11" s="411">
        <v>46</v>
      </c>
      <c r="AJ11" s="412"/>
      <c r="AK11" s="412"/>
      <c r="AL11" s="412"/>
      <c r="AM11" s="412"/>
      <c r="AN11" s="412"/>
      <c r="AO11" s="412"/>
      <c r="AP11" s="413"/>
      <c r="AQ11" s="411">
        <v>7566</v>
      </c>
      <c r="AR11" s="412"/>
      <c r="AS11" s="412"/>
      <c r="AT11" s="412"/>
      <c r="AU11" s="412"/>
      <c r="AV11" s="412"/>
      <c r="AW11" s="412"/>
      <c r="AX11" s="412"/>
      <c r="AY11" s="414"/>
      <c r="AZ11" s="383" t="s">
        <v>100</v>
      </c>
      <c r="BA11" s="384"/>
      <c r="BB11" s="384"/>
      <c r="BC11" s="384"/>
      <c r="BD11" s="384"/>
      <c r="BE11" s="384"/>
      <c r="BF11" s="384"/>
      <c r="BG11" s="384"/>
      <c r="BH11" s="384"/>
      <c r="BI11" s="384"/>
      <c r="BJ11" s="384"/>
      <c r="BK11" s="384"/>
      <c r="BL11" s="384"/>
      <c r="BM11" s="385"/>
      <c r="BN11" s="386" t="s">
        <v>101</v>
      </c>
      <c r="BO11" s="387"/>
      <c r="BP11" s="387"/>
      <c r="BQ11" s="387"/>
      <c r="BR11" s="387"/>
      <c r="BS11" s="387"/>
      <c r="BT11" s="387"/>
      <c r="BU11" s="388"/>
      <c r="BV11" s="386">
        <v>322044</v>
      </c>
      <c r="BW11" s="387"/>
      <c r="BX11" s="387"/>
      <c r="BY11" s="387"/>
      <c r="BZ11" s="387"/>
      <c r="CA11" s="387"/>
      <c r="CB11" s="387"/>
      <c r="CC11" s="388"/>
      <c r="CD11" s="433" t="s">
        <v>102</v>
      </c>
      <c r="CE11" s="434"/>
      <c r="CF11" s="434"/>
      <c r="CG11" s="434"/>
      <c r="CH11" s="434"/>
      <c r="CI11" s="434"/>
      <c r="CJ11" s="434"/>
      <c r="CK11" s="434"/>
      <c r="CL11" s="434"/>
      <c r="CM11" s="434"/>
      <c r="CN11" s="434"/>
      <c r="CO11" s="434"/>
      <c r="CP11" s="434"/>
      <c r="CQ11" s="434"/>
      <c r="CR11" s="434"/>
      <c r="CS11" s="435"/>
      <c r="CT11" s="436" t="s">
        <v>101</v>
      </c>
      <c r="CU11" s="437"/>
      <c r="CV11" s="437"/>
      <c r="CW11" s="437"/>
      <c r="CX11" s="437"/>
      <c r="CY11" s="437"/>
      <c r="CZ11" s="437"/>
      <c r="DA11" s="438"/>
      <c r="DB11" s="436" t="s">
        <v>101</v>
      </c>
      <c r="DC11" s="437"/>
      <c r="DD11" s="437"/>
      <c r="DE11" s="437"/>
      <c r="DF11" s="437"/>
      <c r="DG11" s="437"/>
      <c r="DH11" s="437"/>
      <c r="DI11" s="438"/>
      <c r="DJ11" s="112"/>
      <c r="DK11" s="112"/>
      <c r="DL11" s="112"/>
      <c r="DM11" s="112"/>
      <c r="DN11" s="112"/>
      <c r="DO11" s="112"/>
    </row>
    <row r="12" spans="1:119" ht="18.75" customHeight="1">
      <c r="A12" s="113"/>
      <c r="B12" s="441" t="s">
        <v>103</v>
      </c>
      <c r="C12" s="442"/>
      <c r="D12" s="442"/>
      <c r="E12" s="442"/>
      <c r="F12" s="442"/>
      <c r="G12" s="442"/>
      <c r="H12" s="442"/>
      <c r="I12" s="442"/>
      <c r="J12" s="442"/>
      <c r="K12" s="443"/>
      <c r="L12" s="450" t="s">
        <v>104</v>
      </c>
      <c r="M12" s="451"/>
      <c r="N12" s="451"/>
      <c r="O12" s="451"/>
      <c r="P12" s="451"/>
      <c r="Q12" s="452"/>
      <c r="R12" s="453">
        <v>1353336</v>
      </c>
      <c r="S12" s="454"/>
      <c r="T12" s="454"/>
      <c r="U12" s="454"/>
      <c r="V12" s="455"/>
      <c r="W12" s="456" t="s">
        <v>105</v>
      </c>
      <c r="X12" s="457"/>
      <c r="Y12" s="458"/>
      <c r="Z12" s="465" t="s">
        <v>1</v>
      </c>
      <c r="AA12" s="466"/>
      <c r="AB12" s="466"/>
      <c r="AC12" s="466"/>
      <c r="AD12" s="466"/>
      <c r="AE12" s="466"/>
      <c r="AF12" s="466"/>
      <c r="AG12" s="466"/>
      <c r="AH12" s="467"/>
      <c r="AI12" s="471" t="s">
        <v>106</v>
      </c>
      <c r="AJ12" s="466"/>
      <c r="AK12" s="466"/>
      <c r="AL12" s="466"/>
      <c r="AM12" s="467"/>
      <c r="AN12" s="471" t="s">
        <v>107</v>
      </c>
      <c r="AO12" s="472"/>
      <c r="AP12" s="472"/>
      <c r="AQ12" s="472"/>
      <c r="AR12" s="472"/>
      <c r="AS12" s="473"/>
      <c r="AT12" s="480" t="s">
        <v>108</v>
      </c>
      <c r="AU12" s="481"/>
      <c r="AV12" s="481"/>
      <c r="AW12" s="481"/>
      <c r="AX12" s="481"/>
      <c r="AY12" s="482"/>
      <c r="AZ12" s="383" t="s">
        <v>109</v>
      </c>
      <c r="BA12" s="384"/>
      <c r="BB12" s="384"/>
      <c r="BC12" s="384"/>
      <c r="BD12" s="384"/>
      <c r="BE12" s="384"/>
      <c r="BF12" s="384"/>
      <c r="BG12" s="384"/>
      <c r="BH12" s="384"/>
      <c r="BI12" s="384"/>
      <c r="BJ12" s="384"/>
      <c r="BK12" s="384"/>
      <c r="BL12" s="384"/>
      <c r="BM12" s="385"/>
      <c r="BN12" s="386" t="s">
        <v>110</v>
      </c>
      <c r="BO12" s="387"/>
      <c r="BP12" s="387"/>
      <c r="BQ12" s="387"/>
      <c r="BR12" s="387"/>
      <c r="BS12" s="387"/>
      <c r="BT12" s="387"/>
      <c r="BU12" s="388"/>
      <c r="BV12" s="386">
        <v>1144646</v>
      </c>
      <c r="BW12" s="387"/>
      <c r="BX12" s="387"/>
      <c r="BY12" s="387"/>
      <c r="BZ12" s="387"/>
      <c r="CA12" s="387"/>
      <c r="CB12" s="387"/>
      <c r="CC12" s="388"/>
      <c r="CD12" s="433" t="s">
        <v>111</v>
      </c>
      <c r="CE12" s="434"/>
      <c r="CF12" s="434"/>
      <c r="CG12" s="434"/>
      <c r="CH12" s="434"/>
      <c r="CI12" s="434"/>
      <c r="CJ12" s="434"/>
      <c r="CK12" s="434"/>
      <c r="CL12" s="434"/>
      <c r="CM12" s="434"/>
      <c r="CN12" s="434"/>
      <c r="CO12" s="434"/>
      <c r="CP12" s="434"/>
      <c r="CQ12" s="434"/>
      <c r="CR12" s="434"/>
      <c r="CS12" s="435"/>
      <c r="CT12" s="436" t="s">
        <v>110</v>
      </c>
      <c r="CU12" s="437"/>
      <c r="CV12" s="437"/>
      <c r="CW12" s="437"/>
      <c r="CX12" s="437"/>
      <c r="CY12" s="437"/>
      <c r="CZ12" s="437"/>
      <c r="DA12" s="438"/>
      <c r="DB12" s="436" t="s">
        <v>110</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112</v>
      </c>
      <c r="N13" s="428"/>
      <c r="O13" s="428"/>
      <c r="P13" s="428"/>
      <c r="Q13" s="429"/>
      <c r="R13" s="477">
        <v>1349355</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113</v>
      </c>
      <c r="BA13" s="395"/>
      <c r="BB13" s="395"/>
      <c r="BC13" s="395"/>
      <c r="BD13" s="395"/>
      <c r="BE13" s="395"/>
      <c r="BF13" s="395"/>
      <c r="BG13" s="395"/>
      <c r="BH13" s="395"/>
      <c r="BI13" s="395"/>
      <c r="BJ13" s="395"/>
      <c r="BK13" s="395"/>
      <c r="BL13" s="395"/>
      <c r="BM13" s="396"/>
      <c r="BN13" s="386">
        <v>272097</v>
      </c>
      <c r="BO13" s="387"/>
      <c r="BP13" s="387"/>
      <c r="BQ13" s="387"/>
      <c r="BR13" s="387"/>
      <c r="BS13" s="387"/>
      <c r="BT13" s="387"/>
      <c r="BU13" s="388"/>
      <c r="BV13" s="386">
        <v>1491042</v>
      </c>
      <c r="BW13" s="387"/>
      <c r="BX13" s="387"/>
      <c r="BY13" s="387"/>
      <c r="BZ13" s="387"/>
      <c r="CA13" s="387"/>
      <c r="CB13" s="387"/>
      <c r="CC13" s="388"/>
      <c r="CD13" s="433" t="s">
        <v>114</v>
      </c>
      <c r="CE13" s="434"/>
      <c r="CF13" s="434"/>
      <c r="CG13" s="434"/>
      <c r="CH13" s="434"/>
      <c r="CI13" s="434"/>
      <c r="CJ13" s="434"/>
      <c r="CK13" s="434"/>
      <c r="CL13" s="434"/>
      <c r="CM13" s="434"/>
      <c r="CN13" s="434"/>
      <c r="CO13" s="434"/>
      <c r="CP13" s="434"/>
      <c r="CQ13" s="434"/>
      <c r="CR13" s="434"/>
      <c r="CS13" s="435"/>
      <c r="CT13" s="365">
        <v>15.5</v>
      </c>
      <c r="CU13" s="366"/>
      <c r="CV13" s="366"/>
      <c r="CW13" s="366"/>
      <c r="CX13" s="366"/>
      <c r="CY13" s="366"/>
      <c r="CZ13" s="366"/>
      <c r="DA13" s="367"/>
      <c r="DB13" s="365">
        <v>16.3</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115</v>
      </c>
      <c r="M14" s="439"/>
      <c r="N14" s="439"/>
      <c r="O14" s="439"/>
      <c r="P14" s="439"/>
      <c r="Q14" s="440"/>
      <c r="R14" s="430">
        <v>1367858</v>
      </c>
      <c r="S14" s="431"/>
      <c r="T14" s="431"/>
      <c r="U14" s="431"/>
      <c r="V14" s="432"/>
      <c r="W14" s="459"/>
      <c r="X14" s="460"/>
      <c r="Y14" s="461"/>
      <c r="Z14" s="408" t="s">
        <v>116</v>
      </c>
      <c r="AA14" s="409"/>
      <c r="AB14" s="409"/>
      <c r="AC14" s="409"/>
      <c r="AD14" s="409"/>
      <c r="AE14" s="409"/>
      <c r="AF14" s="409"/>
      <c r="AG14" s="409"/>
      <c r="AH14" s="410"/>
      <c r="AI14" s="411">
        <v>5428</v>
      </c>
      <c r="AJ14" s="412"/>
      <c r="AK14" s="412"/>
      <c r="AL14" s="412"/>
      <c r="AM14" s="413"/>
      <c r="AN14" s="411">
        <v>17792984</v>
      </c>
      <c r="AO14" s="412"/>
      <c r="AP14" s="412"/>
      <c r="AQ14" s="412"/>
      <c r="AR14" s="412"/>
      <c r="AS14" s="413"/>
      <c r="AT14" s="411">
        <v>3278</v>
      </c>
      <c r="AU14" s="412"/>
      <c r="AV14" s="412"/>
      <c r="AW14" s="412"/>
      <c r="AX14" s="412"/>
      <c r="AY14" s="414"/>
      <c r="AZ14" s="377" t="s">
        <v>117</v>
      </c>
      <c r="BA14" s="378"/>
      <c r="BB14" s="378"/>
      <c r="BC14" s="378"/>
      <c r="BD14" s="378"/>
      <c r="BE14" s="378"/>
      <c r="BF14" s="378"/>
      <c r="BG14" s="378"/>
      <c r="BH14" s="378"/>
      <c r="BI14" s="378"/>
      <c r="BJ14" s="378"/>
      <c r="BK14" s="378"/>
      <c r="BL14" s="378"/>
      <c r="BM14" s="379"/>
      <c r="BN14" s="380">
        <v>104477223</v>
      </c>
      <c r="BO14" s="381"/>
      <c r="BP14" s="381"/>
      <c r="BQ14" s="381"/>
      <c r="BR14" s="381"/>
      <c r="BS14" s="381"/>
      <c r="BT14" s="381"/>
      <c r="BU14" s="382"/>
      <c r="BV14" s="380">
        <v>98965987</v>
      </c>
      <c r="BW14" s="381"/>
      <c r="BX14" s="381"/>
      <c r="BY14" s="381"/>
      <c r="BZ14" s="381"/>
      <c r="CA14" s="381"/>
      <c r="CB14" s="381"/>
      <c r="CC14" s="382"/>
      <c r="CD14" s="357" t="s">
        <v>118</v>
      </c>
      <c r="CE14" s="358"/>
      <c r="CF14" s="358"/>
      <c r="CG14" s="358"/>
      <c r="CH14" s="358"/>
      <c r="CI14" s="358"/>
      <c r="CJ14" s="358"/>
      <c r="CK14" s="358"/>
      <c r="CL14" s="358"/>
      <c r="CM14" s="358"/>
      <c r="CN14" s="358"/>
      <c r="CO14" s="358"/>
      <c r="CP14" s="358"/>
      <c r="CQ14" s="358"/>
      <c r="CR14" s="358"/>
      <c r="CS14" s="359"/>
      <c r="CT14" s="391">
        <v>153.19999999999999</v>
      </c>
      <c r="CU14" s="392"/>
      <c r="CV14" s="392"/>
      <c r="CW14" s="392"/>
      <c r="CX14" s="392"/>
      <c r="CY14" s="392"/>
      <c r="CZ14" s="392"/>
      <c r="DA14" s="393"/>
      <c r="DB14" s="391">
        <v>166.3</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112</v>
      </c>
      <c r="N15" s="428"/>
      <c r="O15" s="428"/>
      <c r="P15" s="428"/>
      <c r="Q15" s="429"/>
      <c r="R15" s="430">
        <v>1363963</v>
      </c>
      <c r="S15" s="431"/>
      <c r="T15" s="431"/>
      <c r="U15" s="431"/>
      <c r="V15" s="432"/>
      <c r="W15" s="459"/>
      <c r="X15" s="460"/>
      <c r="Y15" s="461"/>
      <c r="Z15" s="408" t="s">
        <v>119</v>
      </c>
      <c r="AA15" s="409"/>
      <c r="AB15" s="409"/>
      <c r="AC15" s="409"/>
      <c r="AD15" s="409"/>
      <c r="AE15" s="409"/>
      <c r="AF15" s="409"/>
      <c r="AG15" s="409"/>
      <c r="AH15" s="410"/>
      <c r="AI15" s="411" t="s">
        <v>110</v>
      </c>
      <c r="AJ15" s="412"/>
      <c r="AK15" s="412"/>
      <c r="AL15" s="412"/>
      <c r="AM15" s="413"/>
      <c r="AN15" s="411" t="s">
        <v>110</v>
      </c>
      <c r="AO15" s="412"/>
      <c r="AP15" s="412"/>
      <c r="AQ15" s="412"/>
      <c r="AR15" s="412"/>
      <c r="AS15" s="413"/>
      <c r="AT15" s="411" t="s">
        <v>110</v>
      </c>
      <c r="AU15" s="412"/>
      <c r="AV15" s="412"/>
      <c r="AW15" s="412"/>
      <c r="AX15" s="412"/>
      <c r="AY15" s="414"/>
      <c r="AZ15" s="383" t="s">
        <v>120</v>
      </c>
      <c r="BA15" s="384"/>
      <c r="BB15" s="384"/>
      <c r="BC15" s="384"/>
      <c r="BD15" s="384"/>
      <c r="BE15" s="384"/>
      <c r="BF15" s="384"/>
      <c r="BG15" s="384"/>
      <c r="BH15" s="384"/>
      <c r="BI15" s="384"/>
      <c r="BJ15" s="384"/>
      <c r="BK15" s="384"/>
      <c r="BL15" s="384"/>
      <c r="BM15" s="385"/>
      <c r="BN15" s="386">
        <v>319004837</v>
      </c>
      <c r="BO15" s="387"/>
      <c r="BP15" s="387"/>
      <c r="BQ15" s="387"/>
      <c r="BR15" s="387"/>
      <c r="BS15" s="387"/>
      <c r="BT15" s="387"/>
      <c r="BU15" s="388"/>
      <c r="BV15" s="386">
        <v>314431398</v>
      </c>
      <c r="BW15" s="387"/>
      <c r="BX15" s="387"/>
      <c r="BY15" s="387"/>
      <c r="BZ15" s="387"/>
      <c r="CA15" s="387"/>
      <c r="CB15" s="387"/>
      <c r="CC15" s="388"/>
      <c r="CD15" s="424" t="s">
        <v>121</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122</v>
      </c>
      <c r="M16" s="422"/>
      <c r="N16" s="422"/>
      <c r="O16" s="422"/>
      <c r="P16" s="422"/>
      <c r="Q16" s="423"/>
      <c r="R16" s="418" t="s">
        <v>123</v>
      </c>
      <c r="S16" s="419"/>
      <c r="T16" s="419"/>
      <c r="U16" s="419"/>
      <c r="V16" s="420"/>
      <c r="W16" s="459"/>
      <c r="X16" s="460"/>
      <c r="Y16" s="461"/>
      <c r="Z16" s="408" t="s">
        <v>124</v>
      </c>
      <c r="AA16" s="409"/>
      <c r="AB16" s="409"/>
      <c r="AC16" s="409"/>
      <c r="AD16" s="409"/>
      <c r="AE16" s="409"/>
      <c r="AF16" s="409"/>
      <c r="AG16" s="409"/>
      <c r="AH16" s="410"/>
      <c r="AI16" s="411">
        <v>373</v>
      </c>
      <c r="AJ16" s="412"/>
      <c r="AK16" s="412"/>
      <c r="AL16" s="412"/>
      <c r="AM16" s="413"/>
      <c r="AN16" s="411">
        <v>1137277</v>
      </c>
      <c r="AO16" s="412"/>
      <c r="AP16" s="412"/>
      <c r="AQ16" s="412"/>
      <c r="AR16" s="412"/>
      <c r="AS16" s="413"/>
      <c r="AT16" s="411">
        <v>3049</v>
      </c>
      <c r="AU16" s="412"/>
      <c r="AV16" s="412"/>
      <c r="AW16" s="412"/>
      <c r="AX16" s="412"/>
      <c r="AY16" s="414"/>
      <c r="AZ16" s="383" t="s">
        <v>125</v>
      </c>
      <c r="BA16" s="384"/>
      <c r="BB16" s="384"/>
      <c r="BC16" s="384"/>
      <c r="BD16" s="384"/>
      <c r="BE16" s="384"/>
      <c r="BF16" s="384"/>
      <c r="BG16" s="384"/>
      <c r="BH16" s="384"/>
      <c r="BI16" s="384"/>
      <c r="BJ16" s="384"/>
      <c r="BK16" s="384"/>
      <c r="BL16" s="384"/>
      <c r="BM16" s="385"/>
      <c r="BN16" s="386">
        <v>132422234</v>
      </c>
      <c r="BO16" s="387"/>
      <c r="BP16" s="387"/>
      <c r="BQ16" s="387"/>
      <c r="BR16" s="387"/>
      <c r="BS16" s="387"/>
      <c r="BT16" s="387"/>
      <c r="BU16" s="388"/>
      <c r="BV16" s="386">
        <v>125830673</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126</v>
      </c>
      <c r="N17" s="416"/>
      <c r="O17" s="416"/>
      <c r="P17" s="416"/>
      <c r="Q17" s="417"/>
      <c r="R17" s="418" t="s">
        <v>127</v>
      </c>
      <c r="S17" s="419"/>
      <c r="T17" s="419"/>
      <c r="U17" s="419"/>
      <c r="V17" s="420"/>
      <c r="W17" s="459"/>
      <c r="X17" s="460"/>
      <c r="Y17" s="461"/>
      <c r="Z17" s="408" t="s">
        <v>128</v>
      </c>
      <c r="AA17" s="409"/>
      <c r="AB17" s="409"/>
      <c r="AC17" s="409"/>
      <c r="AD17" s="409"/>
      <c r="AE17" s="409"/>
      <c r="AF17" s="409"/>
      <c r="AG17" s="409"/>
      <c r="AH17" s="410"/>
      <c r="AI17" s="411">
        <v>2310</v>
      </c>
      <c r="AJ17" s="412"/>
      <c r="AK17" s="412"/>
      <c r="AL17" s="412"/>
      <c r="AM17" s="413"/>
      <c r="AN17" s="411">
        <v>7103250</v>
      </c>
      <c r="AO17" s="412"/>
      <c r="AP17" s="412"/>
      <c r="AQ17" s="412"/>
      <c r="AR17" s="412"/>
      <c r="AS17" s="413"/>
      <c r="AT17" s="411">
        <v>3075</v>
      </c>
      <c r="AU17" s="412"/>
      <c r="AV17" s="412"/>
      <c r="AW17" s="412"/>
      <c r="AX17" s="412"/>
      <c r="AY17" s="414"/>
      <c r="AZ17" s="383" t="s">
        <v>129</v>
      </c>
      <c r="BA17" s="384"/>
      <c r="BB17" s="384"/>
      <c r="BC17" s="384"/>
      <c r="BD17" s="384"/>
      <c r="BE17" s="384"/>
      <c r="BF17" s="384"/>
      <c r="BG17" s="384"/>
      <c r="BH17" s="384"/>
      <c r="BI17" s="384"/>
      <c r="BJ17" s="384"/>
      <c r="BK17" s="384"/>
      <c r="BL17" s="384"/>
      <c r="BM17" s="385"/>
      <c r="BN17" s="386">
        <v>376677426</v>
      </c>
      <c r="BO17" s="387"/>
      <c r="BP17" s="387"/>
      <c r="BQ17" s="387"/>
      <c r="BR17" s="387"/>
      <c r="BS17" s="387"/>
      <c r="BT17" s="387"/>
      <c r="BU17" s="388"/>
      <c r="BV17" s="386">
        <v>369958927</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130</v>
      </c>
      <c r="C18" s="404"/>
      <c r="D18" s="404"/>
      <c r="E18" s="404"/>
      <c r="F18" s="404"/>
      <c r="G18" s="404"/>
      <c r="H18" s="404"/>
      <c r="I18" s="404"/>
      <c r="J18" s="404"/>
      <c r="K18" s="405"/>
      <c r="L18" s="406">
        <v>9645</v>
      </c>
      <c r="M18" s="407"/>
      <c r="N18" s="407"/>
      <c r="O18" s="407"/>
      <c r="P18" s="407"/>
      <c r="Q18" s="407"/>
      <c r="R18" s="407"/>
      <c r="S18" s="407"/>
      <c r="T18" s="407"/>
      <c r="U18" s="407"/>
      <c r="V18" s="407"/>
      <c r="W18" s="459"/>
      <c r="X18" s="460"/>
      <c r="Y18" s="461"/>
      <c r="Z18" s="408" t="s">
        <v>131</v>
      </c>
      <c r="AA18" s="409"/>
      <c r="AB18" s="409"/>
      <c r="AC18" s="409"/>
      <c r="AD18" s="409"/>
      <c r="AE18" s="409"/>
      <c r="AF18" s="409"/>
      <c r="AG18" s="409"/>
      <c r="AH18" s="410"/>
      <c r="AI18" s="411">
        <v>10615</v>
      </c>
      <c r="AJ18" s="412"/>
      <c r="AK18" s="412"/>
      <c r="AL18" s="412"/>
      <c r="AM18" s="413"/>
      <c r="AN18" s="411">
        <v>40792481</v>
      </c>
      <c r="AO18" s="412"/>
      <c r="AP18" s="412"/>
      <c r="AQ18" s="412"/>
      <c r="AR18" s="412"/>
      <c r="AS18" s="413"/>
      <c r="AT18" s="411">
        <v>3843</v>
      </c>
      <c r="AU18" s="412"/>
      <c r="AV18" s="412"/>
      <c r="AW18" s="412"/>
      <c r="AX18" s="412"/>
      <c r="AY18" s="414"/>
      <c r="AZ18" s="394" t="s">
        <v>132</v>
      </c>
      <c r="BA18" s="395"/>
      <c r="BB18" s="395"/>
      <c r="BC18" s="395"/>
      <c r="BD18" s="395"/>
      <c r="BE18" s="395"/>
      <c r="BF18" s="395"/>
      <c r="BG18" s="395"/>
      <c r="BH18" s="395"/>
      <c r="BI18" s="395"/>
      <c r="BJ18" s="395"/>
      <c r="BK18" s="395"/>
      <c r="BL18" s="395"/>
      <c r="BM18" s="396"/>
      <c r="BN18" s="360">
        <v>472567028</v>
      </c>
      <c r="BO18" s="361"/>
      <c r="BP18" s="361"/>
      <c r="BQ18" s="361"/>
      <c r="BR18" s="361"/>
      <c r="BS18" s="361"/>
      <c r="BT18" s="361"/>
      <c r="BU18" s="362"/>
      <c r="BV18" s="360">
        <v>481670163</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133</v>
      </c>
      <c r="C19" s="404"/>
      <c r="D19" s="404"/>
      <c r="E19" s="404"/>
      <c r="F19" s="404"/>
      <c r="G19" s="404"/>
      <c r="H19" s="404"/>
      <c r="I19" s="404"/>
      <c r="J19" s="404"/>
      <c r="K19" s="405"/>
      <c r="L19" s="406">
        <v>140</v>
      </c>
      <c r="M19" s="407"/>
      <c r="N19" s="407"/>
      <c r="O19" s="407"/>
      <c r="P19" s="407"/>
      <c r="Q19" s="407"/>
      <c r="R19" s="407"/>
      <c r="S19" s="407"/>
      <c r="T19" s="407"/>
      <c r="U19" s="407"/>
      <c r="V19" s="407"/>
      <c r="W19" s="459"/>
      <c r="X19" s="460"/>
      <c r="Y19" s="461"/>
      <c r="Z19" s="408" t="s">
        <v>134</v>
      </c>
      <c r="AA19" s="409"/>
      <c r="AB19" s="409"/>
      <c r="AC19" s="409"/>
      <c r="AD19" s="409"/>
      <c r="AE19" s="409"/>
      <c r="AF19" s="409"/>
      <c r="AG19" s="409"/>
      <c r="AH19" s="410"/>
      <c r="AI19" s="411" t="s">
        <v>101</v>
      </c>
      <c r="AJ19" s="412"/>
      <c r="AK19" s="412"/>
      <c r="AL19" s="412"/>
      <c r="AM19" s="413"/>
      <c r="AN19" s="411" t="s">
        <v>101</v>
      </c>
      <c r="AO19" s="412"/>
      <c r="AP19" s="412"/>
      <c r="AQ19" s="412"/>
      <c r="AR19" s="412"/>
      <c r="AS19" s="413"/>
      <c r="AT19" s="411" t="s">
        <v>101</v>
      </c>
      <c r="AU19" s="412"/>
      <c r="AV19" s="412"/>
      <c r="AW19" s="412"/>
      <c r="AX19" s="412"/>
      <c r="AY19" s="414"/>
      <c r="AZ19" s="377" t="s">
        <v>135</v>
      </c>
      <c r="BA19" s="378"/>
      <c r="BB19" s="378"/>
      <c r="BC19" s="378"/>
      <c r="BD19" s="378"/>
      <c r="BE19" s="378"/>
      <c r="BF19" s="378"/>
      <c r="BG19" s="378"/>
      <c r="BH19" s="378"/>
      <c r="BI19" s="378"/>
      <c r="BJ19" s="378"/>
      <c r="BK19" s="378"/>
      <c r="BL19" s="378"/>
      <c r="BM19" s="379"/>
      <c r="BN19" s="380">
        <v>1279106524</v>
      </c>
      <c r="BO19" s="381"/>
      <c r="BP19" s="381"/>
      <c r="BQ19" s="381"/>
      <c r="BR19" s="381"/>
      <c r="BS19" s="381"/>
      <c r="BT19" s="381"/>
      <c r="BU19" s="382"/>
      <c r="BV19" s="380">
        <v>1310678773</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136</v>
      </c>
      <c r="C20" s="404"/>
      <c r="D20" s="404"/>
      <c r="E20" s="404"/>
      <c r="F20" s="404"/>
      <c r="G20" s="404"/>
      <c r="H20" s="404"/>
      <c r="I20" s="404"/>
      <c r="J20" s="404"/>
      <c r="K20" s="405"/>
      <c r="L20" s="406">
        <v>513385</v>
      </c>
      <c r="M20" s="407"/>
      <c r="N20" s="407"/>
      <c r="O20" s="407"/>
      <c r="P20" s="407"/>
      <c r="Q20" s="407"/>
      <c r="R20" s="407"/>
      <c r="S20" s="407"/>
      <c r="T20" s="407"/>
      <c r="U20" s="407"/>
      <c r="V20" s="407"/>
      <c r="W20" s="462"/>
      <c r="X20" s="463"/>
      <c r="Y20" s="464"/>
      <c r="Z20" s="408" t="s">
        <v>137</v>
      </c>
      <c r="AA20" s="409"/>
      <c r="AB20" s="409"/>
      <c r="AC20" s="409"/>
      <c r="AD20" s="409"/>
      <c r="AE20" s="409"/>
      <c r="AF20" s="409"/>
      <c r="AG20" s="409"/>
      <c r="AH20" s="410"/>
      <c r="AI20" s="411">
        <v>18353</v>
      </c>
      <c r="AJ20" s="412"/>
      <c r="AK20" s="412"/>
      <c r="AL20" s="412"/>
      <c r="AM20" s="413"/>
      <c r="AN20" s="411">
        <v>65688715</v>
      </c>
      <c r="AO20" s="412"/>
      <c r="AP20" s="412"/>
      <c r="AQ20" s="412"/>
      <c r="AR20" s="412"/>
      <c r="AS20" s="413"/>
      <c r="AT20" s="411">
        <v>3579</v>
      </c>
      <c r="AU20" s="412"/>
      <c r="AV20" s="412"/>
      <c r="AW20" s="412"/>
      <c r="AX20" s="412"/>
      <c r="AY20" s="414"/>
      <c r="AZ20" s="394" t="s">
        <v>138</v>
      </c>
      <c r="BA20" s="395"/>
      <c r="BB20" s="395"/>
      <c r="BC20" s="395"/>
      <c r="BD20" s="395"/>
      <c r="BE20" s="395"/>
      <c r="BF20" s="395"/>
      <c r="BG20" s="395"/>
      <c r="BH20" s="395"/>
      <c r="BI20" s="395"/>
      <c r="BJ20" s="395"/>
      <c r="BK20" s="395"/>
      <c r="BL20" s="395"/>
      <c r="BM20" s="396"/>
      <c r="BN20" s="360">
        <v>430491520</v>
      </c>
      <c r="BO20" s="361"/>
      <c r="BP20" s="361"/>
      <c r="BQ20" s="361"/>
      <c r="BR20" s="361"/>
      <c r="BS20" s="361"/>
      <c r="BT20" s="361"/>
      <c r="BU20" s="362"/>
      <c r="BV20" s="360">
        <v>441157388</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139</v>
      </c>
      <c r="X21" s="398"/>
      <c r="Y21" s="398"/>
      <c r="Z21" s="398"/>
      <c r="AA21" s="398"/>
      <c r="AB21" s="398"/>
      <c r="AC21" s="398"/>
      <c r="AD21" s="398"/>
      <c r="AE21" s="398"/>
      <c r="AF21" s="398"/>
      <c r="AG21" s="398"/>
      <c r="AH21" s="399"/>
      <c r="AI21" s="400">
        <v>97.8</v>
      </c>
      <c r="AJ21" s="401"/>
      <c r="AK21" s="401"/>
      <c r="AL21" s="401"/>
      <c r="AM21" s="401"/>
      <c r="AN21" s="401"/>
      <c r="AO21" s="401"/>
      <c r="AP21" s="401"/>
      <c r="AQ21" s="401"/>
      <c r="AR21" s="401"/>
      <c r="AS21" s="401"/>
      <c r="AT21" s="401"/>
      <c r="AU21" s="401"/>
      <c r="AV21" s="401"/>
      <c r="AW21" s="401"/>
      <c r="AX21" s="401"/>
      <c r="AY21" s="402"/>
      <c r="AZ21" s="377" t="s">
        <v>140</v>
      </c>
      <c r="BA21" s="378"/>
      <c r="BB21" s="378"/>
      <c r="BC21" s="378"/>
      <c r="BD21" s="378"/>
      <c r="BE21" s="378"/>
      <c r="BF21" s="378"/>
      <c r="BG21" s="378"/>
      <c r="BH21" s="378"/>
      <c r="BI21" s="378"/>
      <c r="BJ21" s="378"/>
      <c r="BK21" s="378"/>
      <c r="BL21" s="378"/>
      <c r="BM21" s="379"/>
      <c r="BN21" s="380">
        <v>30417436</v>
      </c>
      <c r="BO21" s="381"/>
      <c r="BP21" s="381"/>
      <c r="BQ21" s="381"/>
      <c r="BR21" s="381"/>
      <c r="BS21" s="381"/>
      <c r="BT21" s="381"/>
      <c r="BU21" s="382"/>
      <c r="BV21" s="380">
        <v>34111978</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141</v>
      </c>
      <c r="BA22" s="384"/>
      <c r="BB22" s="384"/>
      <c r="BC22" s="384"/>
      <c r="BD22" s="384"/>
      <c r="BE22" s="384"/>
      <c r="BF22" s="384"/>
      <c r="BG22" s="384"/>
      <c r="BH22" s="384"/>
      <c r="BI22" s="384"/>
      <c r="BJ22" s="384"/>
      <c r="BK22" s="384"/>
      <c r="BL22" s="384"/>
      <c r="BM22" s="385"/>
      <c r="BN22" s="386">
        <v>4051689</v>
      </c>
      <c r="BO22" s="387"/>
      <c r="BP22" s="387"/>
      <c r="BQ22" s="387"/>
      <c r="BR22" s="387"/>
      <c r="BS22" s="387"/>
      <c r="BT22" s="387"/>
      <c r="BU22" s="388"/>
      <c r="BV22" s="386">
        <v>4340607</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142</v>
      </c>
      <c r="BA23" s="384"/>
      <c r="BB23" s="384"/>
      <c r="BC23" s="384"/>
      <c r="BD23" s="384"/>
      <c r="BE23" s="384"/>
      <c r="BF23" s="384"/>
      <c r="BG23" s="384"/>
      <c r="BH23" s="384"/>
      <c r="BI23" s="384"/>
      <c r="BJ23" s="384"/>
      <c r="BK23" s="384"/>
      <c r="BL23" s="384"/>
      <c r="BM23" s="385"/>
      <c r="BN23" s="386">
        <v>20342956</v>
      </c>
      <c r="BO23" s="387"/>
      <c r="BP23" s="387"/>
      <c r="BQ23" s="387"/>
      <c r="BR23" s="387"/>
      <c r="BS23" s="387"/>
      <c r="BT23" s="387"/>
      <c r="BU23" s="388"/>
      <c r="BV23" s="386">
        <v>20342437</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143</v>
      </c>
      <c r="BA24" s="358"/>
      <c r="BB24" s="358"/>
      <c r="BC24" s="358"/>
      <c r="BD24" s="358"/>
      <c r="BE24" s="358"/>
      <c r="BF24" s="358"/>
      <c r="BG24" s="358"/>
      <c r="BH24" s="358"/>
      <c r="BI24" s="358"/>
      <c r="BJ24" s="358"/>
      <c r="BK24" s="358"/>
      <c r="BL24" s="358"/>
      <c r="BM24" s="359"/>
      <c r="BN24" s="360">
        <v>12573000</v>
      </c>
      <c r="BO24" s="361"/>
      <c r="BP24" s="361"/>
      <c r="BQ24" s="361"/>
      <c r="BR24" s="361"/>
      <c r="BS24" s="361"/>
      <c r="BT24" s="361"/>
      <c r="BU24" s="362"/>
      <c r="BV24" s="360">
        <v>12573000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144</v>
      </c>
      <c r="BA25" s="369"/>
      <c r="BB25" s="369"/>
      <c r="BC25" s="370"/>
      <c r="BD25" s="377" t="s">
        <v>145</v>
      </c>
      <c r="BE25" s="378"/>
      <c r="BF25" s="378"/>
      <c r="BG25" s="378"/>
      <c r="BH25" s="378"/>
      <c r="BI25" s="378"/>
      <c r="BJ25" s="378"/>
      <c r="BK25" s="378"/>
      <c r="BL25" s="378"/>
      <c r="BM25" s="379"/>
      <c r="BN25" s="380">
        <v>10964553</v>
      </c>
      <c r="BO25" s="381"/>
      <c r="BP25" s="381"/>
      <c r="BQ25" s="381"/>
      <c r="BR25" s="381"/>
      <c r="BS25" s="381"/>
      <c r="BT25" s="381"/>
      <c r="BU25" s="382"/>
      <c r="BV25" s="380">
        <v>9963561</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146</v>
      </c>
      <c r="BE26" s="384"/>
      <c r="BF26" s="384"/>
      <c r="BG26" s="384"/>
      <c r="BH26" s="384"/>
      <c r="BI26" s="384"/>
      <c r="BJ26" s="384"/>
      <c r="BK26" s="384"/>
      <c r="BL26" s="384"/>
      <c r="BM26" s="385"/>
      <c r="BN26" s="386">
        <v>14947819</v>
      </c>
      <c r="BO26" s="387"/>
      <c r="BP26" s="387"/>
      <c r="BQ26" s="387"/>
      <c r="BR26" s="387"/>
      <c r="BS26" s="387"/>
      <c r="BT26" s="387"/>
      <c r="BU26" s="388"/>
      <c r="BV26" s="386">
        <v>14868854</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147</v>
      </c>
      <c r="BE27" s="395"/>
      <c r="BF27" s="395"/>
      <c r="BG27" s="395"/>
      <c r="BH27" s="395"/>
      <c r="BI27" s="395"/>
      <c r="BJ27" s="395"/>
      <c r="BK27" s="395"/>
      <c r="BL27" s="395"/>
      <c r="BM27" s="396"/>
      <c r="BN27" s="360">
        <v>69671874</v>
      </c>
      <c r="BO27" s="361"/>
      <c r="BP27" s="361"/>
      <c r="BQ27" s="361"/>
      <c r="BR27" s="361"/>
      <c r="BS27" s="361"/>
      <c r="BT27" s="361"/>
      <c r="BU27" s="362"/>
      <c r="BV27" s="360">
        <v>80334371</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154</v>
      </c>
      <c r="D30" s="356"/>
      <c r="E30" s="355" t="s">
        <v>155</v>
      </c>
      <c r="F30" s="355"/>
      <c r="G30" s="355"/>
      <c r="H30" s="355"/>
      <c r="I30" s="355"/>
      <c r="J30" s="355"/>
      <c r="K30" s="355"/>
      <c r="L30" s="355"/>
      <c r="M30" s="355"/>
      <c r="N30" s="355"/>
      <c r="O30" s="355"/>
      <c r="P30" s="355"/>
      <c r="Q30" s="355"/>
      <c r="R30" s="355"/>
      <c r="S30" s="355"/>
      <c r="T30" s="130"/>
      <c r="U30" s="356" t="s">
        <v>154</v>
      </c>
      <c r="V30" s="356"/>
      <c r="W30" s="355" t="s">
        <v>155</v>
      </c>
      <c r="X30" s="355"/>
      <c r="Y30" s="355"/>
      <c r="Z30" s="355"/>
      <c r="AA30" s="355"/>
      <c r="AB30" s="355"/>
      <c r="AC30" s="355"/>
      <c r="AD30" s="355"/>
      <c r="AE30" s="355"/>
      <c r="AF30" s="355"/>
      <c r="AG30" s="355"/>
      <c r="AH30" s="355"/>
      <c r="AI30" s="355"/>
      <c r="AJ30" s="355"/>
      <c r="AK30" s="355"/>
      <c r="AL30" s="130"/>
      <c r="AM30" s="356" t="s">
        <v>154</v>
      </c>
      <c r="AN30" s="356"/>
      <c r="AO30" s="355" t="s">
        <v>155</v>
      </c>
      <c r="AP30" s="355"/>
      <c r="AQ30" s="355"/>
      <c r="AR30" s="355"/>
      <c r="AS30" s="355"/>
      <c r="AT30" s="355"/>
      <c r="AU30" s="355"/>
      <c r="AV30" s="355"/>
      <c r="AW30" s="355"/>
      <c r="AX30" s="355"/>
      <c r="AY30" s="355"/>
      <c r="AZ30" s="355"/>
      <c r="BA30" s="355"/>
      <c r="BB30" s="355"/>
      <c r="BC30" s="355"/>
      <c r="BD30" s="155"/>
      <c r="BE30" s="356" t="s">
        <v>154</v>
      </c>
      <c r="BF30" s="356"/>
      <c r="BG30" s="355" t="s">
        <v>155</v>
      </c>
      <c r="BH30" s="355"/>
      <c r="BI30" s="355"/>
      <c r="BJ30" s="355"/>
      <c r="BK30" s="355"/>
      <c r="BL30" s="355"/>
      <c r="BM30" s="355"/>
      <c r="BN30" s="355"/>
      <c r="BO30" s="355"/>
      <c r="BP30" s="355"/>
      <c r="BQ30" s="355"/>
      <c r="BR30" s="355"/>
      <c r="BS30" s="355"/>
      <c r="BT30" s="355"/>
      <c r="BU30" s="355"/>
      <c r="BV30" s="156"/>
      <c r="BW30" s="356" t="s">
        <v>154</v>
      </c>
      <c r="BX30" s="356"/>
      <c r="BY30" s="355" t="s">
        <v>156</v>
      </c>
      <c r="BZ30" s="355"/>
      <c r="CA30" s="355"/>
      <c r="CB30" s="355"/>
      <c r="CC30" s="355"/>
      <c r="CD30" s="355"/>
      <c r="CE30" s="355"/>
      <c r="CF30" s="355"/>
      <c r="CG30" s="355"/>
      <c r="CH30" s="355"/>
      <c r="CI30" s="355"/>
      <c r="CJ30" s="355"/>
      <c r="CK30" s="355"/>
      <c r="CL30" s="355"/>
      <c r="CM30" s="355"/>
      <c r="CN30" s="130"/>
      <c r="CO30" s="356" t="s">
        <v>154</v>
      </c>
      <c r="CP30" s="356"/>
      <c r="CQ30" s="355" t="s">
        <v>157</v>
      </c>
      <c r="CR30" s="355"/>
      <c r="CS30" s="355"/>
      <c r="CT30" s="355"/>
      <c r="CU30" s="355"/>
      <c r="CV30" s="355"/>
      <c r="CW30" s="355"/>
      <c r="CX30" s="355"/>
      <c r="CY30" s="355"/>
      <c r="CZ30" s="355"/>
      <c r="DA30" s="355"/>
      <c r="DB30" s="355"/>
      <c r="DC30" s="355"/>
      <c r="DD30" s="355"/>
      <c r="DE30" s="355"/>
      <c r="DF30" s="130"/>
      <c r="DG30" s="355" t="s">
        <v>158</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f>IF(W31="","",MAX(C31:D40)+1)</f>
        <v>11</v>
      </c>
      <c r="V31" s="353"/>
      <c r="W31" s="352" t="str">
        <f>IF('各会計、関係団体の財政状況及び健全化判断比率'!B28="","",'各会計、関係団体の財政状況及び健全化判断比率'!B28)</f>
        <v>青森県駐車場事業特別会計</v>
      </c>
      <c r="X31" s="352"/>
      <c r="Y31" s="352"/>
      <c r="Z31" s="352"/>
      <c r="AA31" s="352"/>
      <c r="AB31" s="352"/>
      <c r="AC31" s="352"/>
      <c r="AD31" s="352"/>
      <c r="AE31" s="352"/>
      <c r="AF31" s="352"/>
      <c r="AG31" s="352"/>
      <c r="AH31" s="352"/>
      <c r="AI31" s="352"/>
      <c r="AJ31" s="352"/>
      <c r="AK31" s="352"/>
      <c r="AL31" s="154"/>
      <c r="AM31" s="353">
        <f>IF(AO31="","",MAX(C31:D40,U31:V40)+1)</f>
        <v>12</v>
      </c>
      <c r="AN31" s="353"/>
      <c r="AO31" s="352" t="str">
        <f>IF('各会計、関係団体の財政状況及び健全化判断比率'!B29="","",'各会計、関係団体の財政状況及び健全化判断比率'!B29)</f>
        <v>青森県病院事業会計</v>
      </c>
      <c r="AP31" s="352"/>
      <c r="AQ31" s="352"/>
      <c r="AR31" s="352"/>
      <c r="AS31" s="352"/>
      <c r="AT31" s="352"/>
      <c r="AU31" s="352"/>
      <c r="AV31" s="352"/>
      <c r="AW31" s="352"/>
      <c r="AX31" s="352"/>
      <c r="AY31" s="352"/>
      <c r="AZ31" s="352"/>
      <c r="BA31" s="352"/>
      <c r="BB31" s="352"/>
      <c r="BC31" s="352"/>
      <c r="BD31" s="154"/>
      <c r="BE31" s="353">
        <f>IF(BG31="","",MAX(C31:D40,U31:V40,AM31:AN40)+1)</f>
        <v>14</v>
      </c>
      <c r="BF31" s="353"/>
      <c r="BG31" s="352" t="str">
        <f>IF('各会計、関係団体の財政状況及び健全化判断比率'!B31="","",'各会計、関係団体の財政状況及び健全化判断比率'!B31)</f>
        <v>青森県下水道事業特別会計</v>
      </c>
      <c r="BH31" s="352"/>
      <c r="BI31" s="352"/>
      <c r="BJ31" s="352"/>
      <c r="BK31" s="352"/>
      <c r="BL31" s="352"/>
      <c r="BM31" s="352"/>
      <c r="BN31" s="352"/>
      <c r="BO31" s="352"/>
      <c r="BP31" s="352"/>
      <c r="BQ31" s="352"/>
      <c r="BR31" s="352"/>
      <c r="BS31" s="352"/>
      <c r="BT31" s="352"/>
      <c r="BU31" s="352"/>
      <c r="BV31" s="154"/>
      <c r="BW31" s="353">
        <f>IF(BY31="","",MAX(C31:D40,U31:V40,AM31:AN40,BE31:BF40)+1)</f>
        <v>16</v>
      </c>
      <c r="BX31" s="353"/>
      <c r="BY31" s="352" t="str">
        <f>IF('各会計、関係団体の財政状況及び健全化判断比率'!B68="","",'各会計、関係団体の財政状況及び健全化判断比率'!B68)</f>
        <v>青森県新産業都市建設事業団</v>
      </c>
      <c r="BZ31" s="352"/>
      <c r="CA31" s="352"/>
      <c r="CB31" s="352"/>
      <c r="CC31" s="352"/>
      <c r="CD31" s="352"/>
      <c r="CE31" s="352"/>
      <c r="CF31" s="352"/>
      <c r="CG31" s="352"/>
      <c r="CH31" s="352"/>
      <c r="CI31" s="352"/>
      <c r="CJ31" s="352"/>
      <c r="CK31" s="352"/>
      <c r="CL31" s="352"/>
      <c r="CM31" s="352"/>
      <c r="CN31" s="154"/>
      <c r="CO31" s="353">
        <f>IF(CQ31="","",MAX(C31:D40,U31:V40,AM31:AN40,BE31:BF40,BW31:BX40)+1)</f>
        <v>17</v>
      </c>
      <c r="CP31" s="353"/>
      <c r="CQ31" s="352" t="str">
        <f>IF('各会計、関係団体の財政状況及び健全化判断比率'!BS7="","",'各会計、関係団体の財政状況及び健全化判断比率'!BS7)</f>
        <v>青い森鉄道株式会社</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青森県公債費特別会計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13</v>
      </c>
      <c r="AN32" s="353"/>
      <c r="AO32" s="352" t="str">
        <f>IF('各会計、関係団体の財政状況及び健全化判断比率'!B30="","",'各会計、関係団体の財政状況及び健全化判断比率'!B30)</f>
        <v>青森県工業用水道事業会計</v>
      </c>
      <c r="AP32" s="352"/>
      <c r="AQ32" s="352"/>
      <c r="AR32" s="352"/>
      <c r="AS32" s="352"/>
      <c r="AT32" s="352"/>
      <c r="AU32" s="352"/>
      <c r="AV32" s="352"/>
      <c r="AW32" s="352"/>
      <c r="AX32" s="352"/>
      <c r="AY32" s="352"/>
      <c r="AZ32" s="352"/>
      <c r="BA32" s="352"/>
      <c r="BB32" s="352"/>
      <c r="BC32" s="352"/>
      <c r="BD32" s="154"/>
      <c r="BE32" s="353">
        <f t="shared" ref="BE32:BE40" si="2">IF(BG32="","",BE31+1)</f>
        <v>15</v>
      </c>
      <c r="BF32" s="353"/>
      <c r="BG32" s="352" t="str">
        <f>IF('各会計、関係団体の財政状況及び健全化判断比率'!B32="","",'各会計、関係団体の財政状況及び健全化判断比率'!B32)</f>
        <v>青森県港湾整備事業特別会計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18</v>
      </c>
      <c r="CP32" s="353"/>
      <c r="CQ32" s="352" t="str">
        <f>IF('各会計、関係団体の財政状況及び健全化判断比率'!BS8="","",'各会計、関係団体の財政状況及び健全化判断比率'!BS8)</f>
        <v>むつ湾フェリー株式会社</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青森県療育福祉・医療療育センター特別会計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t="str">
        <f t="shared" si="1"/>
        <v/>
      </c>
      <c r="AN33" s="353"/>
      <c r="AO33" s="352"/>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19</v>
      </c>
      <c r="CP33" s="353"/>
      <c r="CQ33" s="352" t="str">
        <f>IF('各会計、関係団体の財政状況及び健全化判断比率'!BS9="","",'各会計、関係団体の財政状況及び健全化判断比率'!BS9)</f>
        <v>八戸臨海鉄道株式会社</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青森県証紙特別会計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20</v>
      </c>
      <c r="CP34" s="353"/>
      <c r="CQ34" s="352" t="str">
        <f>IF('各会計、関係団体の財政状況及び健全化判断比率'!BS10="","",'各会計、関係団体の財政状況及び健全化判断比率'!BS10)</f>
        <v>公益財団法人青森県生活衛生営業指導センター</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青森県管理特別会計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21</v>
      </c>
      <c r="CP35" s="353"/>
      <c r="CQ35" s="352" t="str">
        <f>IF('各会計、関係団体の財政状況及び健全化判断比率'!BS11="","",'各会計、関係団体の財政状況及び健全化判断比率'!BS11)</f>
        <v>公益財団法人２１あおもり産業総合支援センター</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青森県鉄道施設事業特別会計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22</v>
      </c>
      <c r="CP36" s="353"/>
      <c r="CQ36" s="352" t="str">
        <f>IF('各会計、関係団体の財政状況及び健全化判断比率'!BS12="","",'各会計、関係団体の財政状況及び健全化判断比率'!BS12)</f>
        <v>公益財団法人むつ小川原地域・産業振興財団</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青森県母子父子寡婦福祉資金特別会計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23</v>
      </c>
      <c r="CP37" s="353"/>
      <c r="CQ37" s="352" t="str">
        <f>IF('各会計、関係団体の財政状況及び健全化判断比率'!BS13="","",'各会計、関係団体の財政状況及び健全化判断比率'!BS13)</f>
        <v>むつ小川原原燃興産株式会社</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青森県小規模企業者等設備導入資金特別会計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24</v>
      </c>
      <c r="CP38" s="353"/>
      <c r="CQ38" s="352" t="str">
        <f>IF('各会計、関係団体の財政状況及び健全化判断比率'!BS14="","",'各会計、関係団体の財政状況及び健全化判断比率'!BS14)</f>
        <v>むつ小川原石油備蓄株式会社</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青森県就農支援資金特別会計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25</v>
      </c>
      <c r="CP39" s="353"/>
      <c r="CQ39" s="352" t="str">
        <f>IF('各会計、関係団体の財政状況及び健全化判断比率'!BS15="","",'各会計、関係団体の財政状況及び健全化判断比率'!BS15)</f>
        <v>公益社団法人青森県青果物価格安定基金協会</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青森県林業・木材産業改善資金特別会計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26</v>
      </c>
      <c r="CP40" s="353"/>
      <c r="CQ40" s="352" t="str">
        <f>IF('各会計、関係団体の財政状況及び健全化判断比率'!BS16="","",'各会計、関係団体の財政状況及び健全化判断比率'!BS16)</f>
        <v>一般社団法人青森県畜産協会</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165</v>
      </c>
      <c r="DD1" s="639"/>
      <c r="DE1" s="639"/>
      <c r="DF1" s="639"/>
      <c r="DG1" s="639"/>
      <c r="DH1" s="639"/>
      <c r="DI1" s="640"/>
      <c r="DK1" s="638" t="s">
        <v>166</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170</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171</v>
      </c>
      <c r="S4" s="609"/>
      <c r="T4" s="609"/>
      <c r="U4" s="609"/>
      <c r="V4" s="609"/>
      <c r="W4" s="609"/>
      <c r="X4" s="609"/>
      <c r="Y4" s="610"/>
      <c r="Z4" s="608" t="s">
        <v>172</v>
      </c>
      <c r="AA4" s="609"/>
      <c r="AB4" s="609"/>
      <c r="AC4" s="610"/>
      <c r="AD4" s="608" t="s">
        <v>173</v>
      </c>
      <c r="AE4" s="609"/>
      <c r="AF4" s="609"/>
      <c r="AG4" s="609"/>
      <c r="AH4" s="609"/>
      <c r="AI4" s="609"/>
      <c r="AJ4" s="609"/>
      <c r="AK4" s="610"/>
      <c r="AL4" s="608" t="s">
        <v>172</v>
      </c>
      <c r="AM4" s="609"/>
      <c r="AN4" s="609"/>
      <c r="AO4" s="610"/>
      <c r="AP4" s="641" t="s">
        <v>174</v>
      </c>
      <c r="AQ4" s="641"/>
      <c r="AR4" s="641"/>
      <c r="AS4" s="641"/>
      <c r="AT4" s="641"/>
      <c r="AU4" s="641"/>
      <c r="AV4" s="641"/>
      <c r="AW4" s="641"/>
      <c r="AX4" s="641"/>
      <c r="AY4" s="641"/>
      <c r="AZ4" s="641"/>
      <c r="BA4" s="641"/>
      <c r="BB4" s="641"/>
      <c r="BC4" s="641"/>
      <c r="BD4" s="641" t="s">
        <v>175</v>
      </c>
      <c r="BE4" s="641"/>
      <c r="BF4" s="641"/>
      <c r="BG4" s="641"/>
      <c r="BH4" s="641"/>
      <c r="BI4" s="641"/>
      <c r="BJ4" s="641"/>
      <c r="BK4" s="641"/>
      <c r="BL4" s="641" t="s">
        <v>172</v>
      </c>
      <c r="BM4" s="641"/>
      <c r="BN4" s="641"/>
      <c r="BO4" s="641"/>
      <c r="BP4" s="641" t="s">
        <v>176</v>
      </c>
      <c r="BQ4" s="641"/>
      <c r="BR4" s="641"/>
      <c r="BS4" s="641"/>
      <c r="BT4" s="641"/>
      <c r="BU4" s="641"/>
      <c r="BV4" s="641"/>
      <c r="BW4" s="641"/>
      <c r="BY4" s="608" t="s">
        <v>177</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178</v>
      </c>
      <c r="C5" s="601"/>
      <c r="D5" s="601"/>
      <c r="E5" s="601"/>
      <c r="F5" s="601"/>
      <c r="G5" s="601"/>
      <c r="H5" s="601"/>
      <c r="I5" s="601"/>
      <c r="J5" s="601"/>
      <c r="K5" s="601"/>
      <c r="L5" s="601"/>
      <c r="M5" s="601"/>
      <c r="N5" s="601"/>
      <c r="O5" s="601"/>
      <c r="P5" s="601"/>
      <c r="Q5" s="602"/>
      <c r="R5" s="629">
        <v>143648533</v>
      </c>
      <c r="S5" s="612"/>
      <c r="T5" s="612"/>
      <c r="U5" s="612"/>
      <c r="V5" s="612"/>
      <c r="W5" s="612"/>
      <c r="X5" s="612"/>
      <c r="Y5" s="613"/>
      <c r="Z5" s="635">
        <v>20.2</v>
      </c>
      <c r="AA5" s="635"/>
      <c r="AB5" s="635"/>
      <c r="AC5" s="635"/>
      <c r="AD5" s="636">
        <v>107243046</v>
      </c>
      <c r="AE5" s="636"/>
      <c r="AF5" s="636"/>
      <c r="AG5" s="636"/>
      <c r="AH5" s="636"/>
      <c r="AI5" s="636"/>
      <c r="AJ5" s="636"/>
      <c r="AK5" s="636"/>
      <c r="AL5" s="637">
        <v>30.6</v>
      </c>
      <c r="AM5" s="622"/>
      <c r="AN5" s="622"/>
      <c r="AO5" s="623"/>
      <c r="AP5" s="600" t="s">
        <v>179</v>
      </c>
      <c r="AQ5" s="601"/>
      <c r="AR5" s="601"/>
      <c r="AS5" s="601"/>
      <c r="AT5" s="601"/>
      <c r="AU5" s="601"/>
      <c r="AV5" s="601"/>
      <c r="AW5" s="601"/>
      <c r="AX5" s="601"/>
      <c r="AY5" s="601"/>
      <c r="AZ5" s="601"/>
      <c r="BA5" s="601"/>
      <c r="BB5" s="601"/>
      <c r="BC5" s="602"/>
      <c r="BD5" s="575">
        <v>143532570</v>
      </c>
      <c r="BE5" s="576"/>
      <c r="BF5" s="576"/>
      <c r="BG5" s="576"/>
      <c r="BH5" s="576"/>
      <c r="BI5" s="576"/>
      <c r="BJ5" s="576"/>
      <c r="BK5" s="577"/>
      <c r="BL5" s="626">
        <v>99.9</v>
      </c>
      <c r="BM5" s="626"/>
      <c r="BN5" s="626"/>
      <c r="BO5" s="626"/>
      <c r="BP5" s="627">
        <v>430980</v>
      </c>
      <c r="BQ5" s="627"/>
      <c r="BR5" s="627"/>
      <c r="BS5" s="627"/>
      <c r="BT5" s="627"/>
      <c r="BU5" s="627"/>
      <c r="BV5" s="627"/>
      <c r="BW5" s="628"/>
      <c r="BY5" s="608" t="s">
        <v>174</v>
      </c>
      <c r="BZ5" s="609"/>
      <c r="CA5" s="609"/>
      <c r="CB5" s="609"/>
      <c r="CC5" s="609"/>
      <c r="CD5" s="609"/>
      <c r="CE5" s="609"/>
      <c r="CF5" s="609"/>
      <c r="CG5" s="609"/>
      <c r="CH5" s="609"/>
      <c r="CI5" s="609"/>
      <c r="CJ5" s="609"/>
      <c r="CK5" s="609"/>
      <c r="CL5" s="610"/>
      <c r="CM5" s="608" t="s">
        <v>180</v>
      </c>
      <c r="CN5" s="609"/>
      <c r="CO5" s="609"/>
      <c r="CP5" s="609"/>
      <c r="CQ5" s="609"/>
      <c r="CR5" s="609"/>
      <c r="CS5" s="609"/>
      <c r="CT5" s="610"/>
      <c r="CU5" s="608" t="s">
        <v>172</v>
      </c>
      <c r="CV5" s="609"/>
      <c r="CW5" s="609"/>
      <c r="CX5" s="610"/>
      <c r="CY5" s="608" t="s">
        <v>181</v>
      </c>
      <c r="CZ5" s="609"/>
      <c r="DA5" s="609"/>
      <c r="DB5" s="609"/>
      <c r="DC5" s="609"/>
      <c r="DD5" s="609"/>
      <c r="DE5" s="609"/>
      <c r="DF5" s="609"/>
      <c r="DG5" s="609"/>
      <c r="DH5" s="609"/>
      <c r="DI5" s="609"/>
      <c r="DJ5" s="609"/>
      <c r="DK5" s="610"/>
      <c r="DL5" s="608" t="s">
        <v>182</v>
      </c>
      <c r="DM5" s="609"/>
      <c r="DN5" s="609"/>
      <c r="DO5" s="609"/>
      <c r="DP5" s="609"/>
      <c r="DQ5" s="609"/>
      <c r="DR5" s="609"/>
      <c r="DS5" s="609"/>
      <c r="DT5" s="609"/>
      <c r="DU5" s="609"/>
      <c r="DV5" s="609"/>
      <c r="DW5" s="609"/>
      <c r="DX5" s="610"/>
    </row>
    <row r="6" spans="2:138" ht="11.25" customHeight="1">
      <c r="B6" s="572" t="s">
        <v>183</v>
      </c>
      <c r="C6" s="573"/>
      <c r="D6" s="573"/>
      <c r="E6" s="573"/>
      <c r="F6" s="573"/>
      <c r="G6" s="573"/>
      <c r="H6" s="573"/>
      <c r="I6" s="573"/>
      <c r="J6" s="573"/>
      <c r="K6" s="573"/>
      <c r="L6" s="573"/>
      <c r="M6" s="573"/>
      <c r="N6" s="573"/>
      <c r="O6" s="573"/>
      <c r="P6" s="573"/>
      <c r="Q6" s="574"/>
      <c r="R6" s="575">
        <v>26625478</v>
      </c>
      <c r="S6" s="576"/>
      <c r="T6" s="576"/>
      <c r="U6" s="576"/>
      <c r="V6" s="576"/>
      <c r="W6" s="576"/>
      <c r="X6" s="576"/>
      <c r="Y6" s="577"/>
      <c r="Z6" s="626">
        <v>3.7</v>
      </c>
      <c r="AA6" s="626"/>
      <c r="AB6" s="626"/>
      <c r="AC6" s="626"/>
      <c r="AD6" s="627">
        <v>26625478</v>
      </c>
      <c r="AE6" s="627"/>
      <c r="AF6" s="627"/>
      <c r="AG6" s="627"/>
      <c r="AH6" s="627"/>
      <c r="AI6" s="627"/>
      <c r="AJ6" s="627"/>
      <c r="AK6" s="627"/>
      <c r="AL6" s="624">
        <v>7.6</v>
      </c>
      <c r="AM6" s="589"/>
      <c r="AN6" s="589"/>
      <c r="AO6" s="604"/>
      <c r="AP6" s="572" t="s">
        <v>184</v>
      </c>
      <c r="AQ6" s="573"/>
      <c r="AR6" s="573"/>
      <c r="AS6" s="573"/>
      <c r="AT6" s="573"/>
      <c r="AU6" s="573"/>
      <c r="AV6" s="573"/>
      <c r="AW6" s="573"/>
      <c r="AX6" s="573"/>
      <c r="AY6" s="573"/>
      <c r="AZ6" s="573"/>
      <c r="BA6" s="573"/>
      <c r="BB6" s="573"/>
      <c r="BC6" s="574"/>
      <c r="BD6" s="575">
        <v>125444813</v>
      </c>
      <c r="BE6" s="576"/>
      <c r="BF6" s="576"/>
      <c r="BG6" s="576"/>
      <c r="BH6" s="576"/>
      <c r="BI6" s="576"/>
      <c r="BJ6" s="576"/>
      <c r="BK6" s="577"/>
      <c r="BL6" s="626">
        <v>87.3</v>
      </c>
      <c r="BM6" s="626"/>
      <c r="BN6" s="626"/>
      <c r="BO6" s="626"/>
      <c r="BP6" s="627">
        <v>430980</v>
      </c>
      <c r="BQ6" s="627"/>
      <c r="BR6" s="627"/>
      <c r="BS6" s="627"/>
      <c r="BT6" s="627"/>
      <c r="BU6" s="627"/>
      <c r="BV6" s="627"/>
      <c r="BW6" s="628"/>
      <c r="BY6" s="600" t="s">
        <v>185</v>
      </c>
      <c r="BZ6" s="601"/>
      <c r="CA6" s="601"/>
      <c r="CB6" s="601"/>
      <c r="CC6" s="601"/>
      <c r="CD6" s="601"/>
      <c r="CE6" s="601"/>
      <c r="CF6" s="601"/>
      <c r="CG6" s="601"/>
      <c r="CH6" s="601"/>
      <c r="CI6" s="601"/>
      <c r="CJ6" s="601"/>
      <c r="CK6" s="601"/>
      <c r="CL6" s="602"/>
      <c r="CM6" s="575">
        <v>1159479</v>
      </c>
      <c r="CN6" s="576"/>
      <c r="CO6" s="576"/>
      <c r="CP6" s="576"/>
      <c r="CQ6" s="576"/>
      <c r="CR6" s="576"/>
      <c r="CS6" s="576"/>
      <c r="CT6" s="577"/>
      <c r="CU6" s="626">
        <v>0.2</v>
      </c>
      <c r="CV6" s="626"/>
      <c r="CW6" s="626"/>
      <c r="CX6" s="626"/>
      <c r="CY6" s="563" t="s">
        <v>186</v>
      </c>
      <c r="CZ6" s="576"/>
      <c r="DA6" s="576"/>
      <c r="DB6" s="576"/>
      <c r="DC6" s="576"/>
      <c r="DD6" s="576"/>
      <c r="DE6" s="576"/>
      <c r="DF6" s="576"/>
      <c r="DG6" s="576"/>
      <c r="DH6" s="576"/>
      <c r="DI6" s="576"/>
      <c r="DJ6" s="576"/>
      <c r="DK6" s="577"/>
      <c r="DL6" s="563">
        <v>1159479</v>
      </c>
      <c r="DM6" s="576"/>
      <c r="DN6" s="576"/>
      <c r="DO6" s="576"/>
      <c r="DP6" s="576"/>
      <c r="DQ6" s="576"/>
      <c r="DR6" s="576"/>
      <c r="DS6" s="576"/>
      <c r="DT6" s="576"/>
      <c r="DU6" s="576"/>
      <c r="DV6" s="576"/>
      <c r="DW6" s="576"/>
      <c r="DX6" s="633"/>
    </row>
    <row r="7" spans="2:138" ht="11.25" customHeight="1">
      <c r="B7" s="572" t="s">
        <v>187</v>
      </c>
      <c r="C7" s="573"/>
      <c r="D7" s="573"/>
      <c r="E7" s="573"/>
      <c r="F7" s="573"/>
      <c r="G7" s="573"/>
      <c r="H7" s="573"/>
      <c r="I7" s="573"/>
      <c r="J7" s="573"/>
      <c r="K7" s="573"/>
      <c r="L7" s="573"/>
      <c r="M7" s="573"/>
      <c r="N7" s="573"/>
      <c r="O7" s="573"/>
      <c r="P7" s="573"/>
      <c r="Q7" s="574"/>
      <c r="R7" s="575">
        <v>2720692</v>
      </c>
      <c r="S7" s="576"/>
      <c r="T7" s="576"/>
      <c r="U7" s="576"/>
      <c r="V7" s="576"/>
      <c r="W7" s="576"/>
      <c r="X7" s="576"/>
      <c r="Y7" s="577"/>
      <c r="Z7" s="626">
        <v>0.4</v>
      </c>
      <c r="AA7" s="626"/>
      <c r="AB7" s="626"/>
      <c r="AC7" s="626"/>
      <c r="AD7" s="627">
        <v>2720692</v>
      </c>
      <c r="AE7" s="627"/>
      <c r="AF7" s="627"/>
      <c r="AG7" s="627"/>
      <c r="AH7" s="627"/>
      <c r="AI7" s="627"/>
      <c r="AJ7" s="627"/>
      <c r="AK7" s="627"/>
      <c r="AL7" s="624">
        <v>0.8</v>
      </c>
      <c r="AM7" s="589"/>
      <c r="AN7" s="589"/>
      <c r="AO7" s="604"/>
      <c r="AP7" s="572" t="s">
        <v>188</v>
      </c>
      <c r="AQ7" s="573"/>
      <c r="AR7" s="573"/>
      <c r="AS7" s="573"/>
      <c r="AT7" s="573"/>
      <c r="AU7" s="573"/>
      <c r="AV7" s="573"/>
      <c r="AW7" s="573"/>
      <c r="AX7" s="573"/>
      <c r="AY7" s="573"/>
      <c r="AZ7" s="573"/>
      <c r="BA7" s="573"/>
      <c r="BB7" s="573"/>
      <c r="BC7" s="574"/>
      <c r="BD7" s="575">
        <v>37900809</v>
      </c>
      <c r="BE7" s="576"/>
      <c r="BF7" s="576"/>
      <c r="BG7" s="576"/>
      <c r="BH7" s="576"/>
      <c r="BI7" s="576"/>
      <c r="BJ7" s="576"/>
      <c r="BK7" s="577"/>
      <c r="BL7" s="626">
        <v>26.4</v>
      </c>
      <c r="BM7" s="626"/>
      <c r="BN7" s="626"/>
      <c r="BO7" s="626"/>
      <c r="BP7" s="627">
        <v>430980</v>
      </c>
      <c r="BQ7" s="627"/>
      <c r="BR7" s="627"/>
      <c r="BS7" s="627"/>
      <c r="BT7" s="627"/>
      <c r="BU7" s="627"/>
      <c r="BV7" s="627"/>
      <c r="BW7" s="628"/>
      <c r="BY7" s="572" t="s">
        <v>189</v>
      </c>
      <c r="BZ7" s="573"/>
      <c r="CA7" s="573"/>
      <c r="CB7" s="573"/>
      <c r="CC7" s="573"/>
      <c r="CD7" s="573"/>
      <c r="CE7" s="573"/>
      <c r="CF7" s="573"/>
      <c r="CG7" s="573"/>
      <c r="CH7" s="573"/>
      <c r="CI7" s="573"/>
      <c r="CJ7" s="573"/>
      <c r="CK7" s="573"/>
      <c r="CL7" s="574"/>
      <c r="CM7" s="575">
        <v>53570079</v>
      </c>
      <c r="CN7" s="576"/>
      <c r="CO7" s="576"/>
      <c r="CP7" s="576"/>
      <c r="CQ7" s="576"/>
      <c r="CR7" s="576"/>
      <c r="CS7" s="576"/>
      <c r="CT7" s="577"/>
      <c r="CU7" s="626">
        <v>7.8</v>
      </c>
      <c r="CV7" s="626"/>
      <c r="CW7" s="626"/>
      <c r="CX7" s="626"/>
      <c r="CY7" s="563">
        <v>15247138</v>
      </c>
      <c r="CZ7" s="576"/>
      <c r="DA7" s="576"/>
      <c r="DB7" s="576"/>
      <c r="DC7" s="576"/>
      <c r="DD7" s="576"/>
      <c r="DE7" s="576"/>
      <c r="DF7" s="576"/>
      <c r="DG7" s="576"/>
      <c r="DH7" s="576"/>
      <c r="DI7" s="576"/>
      <c r="DJ7" s="576"/>
      <c r="DK7" s="577"/>
      <c r="DL7" s="563">
        <v>31591721</v>
      </c>
      <c r="DM7" s="576"/>
      <c r="DN7" s="576"/>
      <c r="DO7" s="576"/>
      <c r="DP7" s="576"/>
      <c r="DQ7" s="576"/>
      <c r="DR7" s="576"/>
      <c r="DS7" s="576"/>
      <c r="DT7" s="576"/>
      <c r="DU7" s="576"/>
      <c r="DV7" s="576"/>
      <c r="DW7" s="576"/>
      <c r="DX7" s="633"/>
    </row>
    <row r="8" spans="2:138" ht="11.25" customHeight="1">
      <c r="B8" s="572" t="s">
        <v>190</v>
      </c>
      <c r="C8" s="573"/>
      <c r="D8" s="573"/>
      <c r="E8" s="573"/>
      <c r="F8" s="573"/>
      <c r="G8" s="573"/>
      <c r="H8" s="573"/>
      <c r="I8" s="573"/>
      <c r="J8" s="573"/>
      <c r="K8" s="573"/>
      <c r="L8" s="573"/>
      <c r="M8" s="573"/>
      <c r="N8" s="573"/>
      <c r="O8" s="573"/>
      <c r="P8" s="573"/>
      <c r="Q8" s="574"/>
      <c r="R8" s="575" t="s">
        <v>191</v>
      </c>
      <c r="S8" s="576"/>
      <c r="T8" s="576"/>
      <c r="U8" s="576"/>
      <c r="V8" s="576"/>
      <c r="W8" s="576"/>
      <c r="X8" s="576"/>
      <c r="Y8" s="577"/>
      <c r="Z8" s="626" t="s">
        <v>191</v>
      </c>
      <c r="AA8" s="626"/>
      <c r="AB8" s="626"/>
      <c r="AC8" s="626"/>
      <c r="AD8" s="627" t="s">
        <v>191</v>
      </c>
      <c r="AE8" s="627"/>
      <c r="AF8" s="627"/>
      <c r="AG8" s="627"/>
      <c r="AH8" s="627"/>
      <c r="AI8" s="627"/>
      <c r="AJ8" s="627"/>
      <c r="AK8" s="627"/>
      <c r="AL8" s="624" t="s">
        <v>191</v>
      </c>
      <c r="AM8" s="589"/>
      <c r="AN8" s="589"/>
      <c r="AO8" s="604"/>
      <c r="AP8" s="572" t="s">
        <v>192</v>
      </c>
      <c r="AQ8" s="573"/>
      <c r="AR8" s="573"/>
      <c r="AS8" s="573"/>
      <c r="AT8" s="573"/>
      <c r="AU8" s="573"/>
      <c r="AV8" s="573"/>
      <c r="AW8" s="573"/>
      <c r="AX8" s="573"/>
      <c r="AY8" s="573"/>
      <c r="AZ8" s="573"/>
      <c r="BA8" s="573"/>
      <c r="BB8" s="573"/>
      <c r="BC8" s="574"/>
      <c r="BD8" s="575">
        <v>855487</v>
      </c>
      <c r="BE8" s="576"/>
      <c r="BF8" s="576"/>
      <c r="BG8" s="576"/>
      <c r="BH8" s="576"/>
      <c r="BI8" s="576"/>
      <c r="BJ8" s="576"/>
      <c r="BK8" s="577"/>
      <c r="BL8" s="626">
        <v>0.6</v>
      </c>
      <c r="BM8" s="626"/>
      <c r="BN8" s="626"/>
      <c r="BO8" s="626"/>
      <c r="BP8" s="627" t="s">
        <v>191</v>
      </c>
      <c r="BQ8" s="627"/>
      <c r="BR8" s="627"/>
      <c r="BS8" s="627"/>
      <c r="BT8" s="627"/>
      <c r="BU8" s="627"/>
      <c r="BV8" s="627"/>
      <c r="BW8" s="628"/>
      <c r="BY8" s="572" t="s">
        <v>193</v>
      </c>
      <c r="BZ8" s="573"/>
      <c r="CA8" s="573"/>
      <c r="CB8" s="573"/>
      <c r="CC8" s="573"/>
      <c r="CD8" s="573"/>
      <c r="CE8" s="573"/>
      <c r="CF8" s="573"/>
      <c r="CG8" s="573"/>
      <c r="CH8" s="573"/>
      <c r="CI8" s="573"/>
      <c r="CJ8" s="573"/>
      <c r="CK8" s="573"/>
      <c r="CL8" s="574"/>
      <c r="CM8" s="575">
        <v>98448717</v>
      </c>
      <c r="CN8" s="576"/>
      <c r="CO8" s="576"/>
      <c r="CP8" s="576"/>
      <c r="CQ8" s="576"/>
      <c r="CR8" s="576"/>
      <c r="CS8" s="576"/>
      <c r="CT8" s="577"/>
      <c r="CU8" s="626">
        <v>14.3</v>
      </c>
      <c r="CV8" s="626"/>
      <c r="CW8" s="626"/>
      <c r="CX8" s="626"/>
      <c r="CY8" s="563">
        <v>4884312</v>
      </c>
      <c r="CZ8" s="576"/>
      <c r="DA8" s="576"/>
      <c r="DB8" s="576"/>
      <c r="DC8" s="576"/>
      <c r="DD8" s="576"/>
      <c r="DE8" s="576"/>
      <c r="DF8" s="576"/>
      <c r="DG8" s="576"/>
      <c r="DH8" s="576"/>
      <c r="DI8" s="576"/>
      <c r="DJ8" s="576"/>
      <c r="DK8" s="577"/>
      <c r="DL8" s="563">
        <v>78814072</v>
      </c>
      <c r="DM8" s="576"/>
      <c r="DN8" s="576"/>
      <c r="DO8" s="576"/>
      <c r="DP8" s="576"/>
      <c r="DQ8" s="576"/>
      <c r="DR8" s="576"/>
      <c r="DS8" s="576"/>
      <c r="DT8" s="576"/>
      <c r="DU8" s="576"/>
      <c r="DV8" s="576"/>
      <c r="DW8" s="576"/>
      <c r="DX8" s="633"/>
    </row>
    <row r="9" spans="2:138" ht="11.25" customHeight="1">
      <c r="B9" s="572" t="s">
        <v>194</v>
      </c>
      <c r="C9" s="573"/>
      <c r="D9" s="573"/>
      <c r="E9" s="573"/>
      <c r="F9" s="573"/>
      <c r="G9" s="573"/>
      <c r="H9" s="573"/>
      <c r="I9" s="573"/>
      <c r="J9" s="573"/>
      <c r="K9" s="573"/>
      <c r="L9" s="573"/>
      <c r="M9" s="573"/>
      <c r="N9" s="573"/>
      <c r="O9" s="573"/>
      <c r="P9" s="573"/>
      <c r="Q9" s="574"/>
      <c r="R9" s="575" t="s">
        <v>191</v>
      </c>
      <c r="S9" s="576"/>
      <c r="T9" s="576"/>
      <c r="U9" s="576"/>
      <c r="V9" s="576"/>
      <c r="W9" s="576"/>
      <c r="X9" s="576"/>
      <c r="Y9" s="577"/>
      <c r="Z9" s="626" t="s">
        <v>191</v>
      </c>
      <c r="AA9" s="626"/>
      <c r="AB9" s="626"/>
      <c r="AC9" s="626"/>
      <c r="AD9" s="627" t="s">
        <v>191</v>
      </c>
      <c r="AE9" s="627"/>
      <c r="AF9" s="627"/>
      <c r="AG9" s="627"/>
      <c r="AH9" s="627"/>
      <c r="AI9" s="627"/>
      <c r="AJ9" s="627"/>
      <c r="AK9" s="627"/>
      <c r="AL9" s="624" t="s">
        <v>191</v>
      </c>
      <c r="AM9" s="589"/>
      <c r="AN9" s="589"/>
      <c r="AO9" s="604"/>
      <c r="AP9" s="572" t="s">
        <v>195</v>
      </c>
      <c r="AQ9" s="573"/>
      <c r="AR9" s="573"/>
      <c r="AS9" s="573"/>
      <c r="AT9" s="573"/>
      <c r="AU9" s="573"/>
      <c r="AV9" s="573"/>
      <c r="AW9" s="573"/>
      <c r="AX9" s="573"/>
      <c r="AY9" s="573"/>
      <c r="AZ9" s="573"/>
      <c r="BA9" s="573"/>
      <c r="BB9" s="573"/>
      <c r="BC9" s="574"/>
      <c r="BD9" s="575">
        <v>30403339</v>
      </c>
      <c r="BE9" s="576"/>
      <c r="BF9" s="576"/>
      <c r="BG9" s="576"/>
      <c r="BH9" s="576"/>
      <c r="BI9" s="576"/>
      <c r="BJ9" s="576"/>
      <c r="BK9" s="577"/>
      <c r="BL9" s="626">
        <v>21.2</v>
      </c>
      <c r="BM9" s="626"/>
      <c r="BN9" s="626"/>
      <c r="BO9" s="626"/>
      <c r="BP9" s="627" t="s">
        <v>191</v>
      </c>
      <c r="BQ9" s="627"/>
      <c r="BR9" s="627"/>
      <c r="BS9" s="627"/>
      <c r="BT9" s="627"/>
      <c r="BU9" s="627"/>
      <c r="BV9" s="627"/>
      <c r="BW9" s="628"/>
      <c r="BY9" s="572" t="s">
        <v>196</v>
      </c>
      <c r="BZ9" s="573"/>
      <c r="CA9" s="573"/>
      <c r="CB9" s="573"/>
      <c r="CC9" s="573"/>
      <c r="CD9" s="573"/>
      <c r="CE9" s="573"/>
      <c r="CF9" s="573"/>
      <c r="CG9" s="573"/>
      <c r="CH9" s="573"/>
      <c r="CI9" s="573"/>
      <c r="CJ9" s="573"/>
      <c r="CK9" s="573"/>
      <c r="CL9" s="574"/>
      <c r="CM9" s="575">
        <v>23868623</v>
      </c>
      <c r="CN9" s="576"/>
      <c r="CO9" s="576"/>
      <c r="CP9" s="576"/>
      <c r="CQ9" s="576"/>
      <c r="CR9" s="576"/>
      <c r="CS9" s="576"/>
      <c r="CT9" s="577"/>
      <c r="CU9" s="626">
        <v>3.5</v>
      </c>
      <c r="CV9" s="626"/>
      <c r="CW9" s="626"/>
      <c r="CX9" s="626"/>
      <c r="CY9" s="563">
        <v>9896621</v>
      </c>
      <c r="CZ9" s="576"/>
      <c r="DA9" s="576"/>
      <c r="DB9" s="576"/>
      <c r="DC9" s="576"/>
      <c r="DD9" s="576"/>
      <c r="DE9" s="576"/>
      <c r="DF9" s="576"/>
      <c r="DG9" s="576"/>
      <c r="DH9" s="576"/>
      <c r="DI9" s="576"/>
      <c r="DJ9" s="576"/>
      <c r="DK9" s="577"/>
      <c r="DL9" s="563">
        <v>16697964</v>
      </c>
      <c r="DM9" s="576"/>
      <c r="DN9" s="576"/>
      <c r="DO9" s="576"/>
      <c r="DP9" s="576"/>
      <c r="DQ9" s="576"/>
      <c r="DR9" s="576"/>
      <c r="DS9" s="576"/>
      <c r="DT9" s="576"/>
      <c r="DU9" s="576"/>
      <c r="DV9" s="576"/>
      <c r="DW9" s="576"/>
      <c r="DX9" s="633"/>
    </row>
    <row r="10" spans="2:138" ht="11.25" customHeight="1">
      <c r="B10" s="572" t="s">
        <v>197</v>
      </c>
      <c r="C10" s="573"/>
      <c r="D10" s="573"/>
      <c r="E10" s="573"/>
      <c r="F10" s="573"/>
      <c r="G10" s="573"/>
      <c r="H10" s="573"/>
      <c r="I10" s="573"/>
      <c r="J10" s="573"/>
      <c r="K10" s="573"/>
      <c r="L10" s="573"/>
      <c r="M10" s="573"/>
      <c r="N10" s="573"/>
      <c r="O10" s="573"/>
      <c r="P10" s="573"/>
      <c r="Q10" s="574"/>
      <c r="R10" s="575">
        <v>179458</v>
      </c>
      <c r="S10" s="576"/>
      <c r="T10" s="576"/>
      <c r="U10" s="576"/>
      <c r="V10" s="576"/>
      <c r="W10" s="576"/>
      <c r="X10" s="576"/>
      <c r="Y10" s="577"/>
      <c r="Z10" s="626">
        <v>0</v>
      </c>
      <c r="AA10" s="626"/>
      <c r="AB10" s="626"/>
      <c r="AC10" s="626"/>
      <c r="AD10" s="627">
        <v>179458</v>
      </c>
      <c r="AE10" s="627"/>
      <c r="AF10" s="627"/>
      <c r="AG10" s="627"/>
      <c r="AH10" s="627"/>
      <c r="AI10" s="627"/>
      <c r="AJ10" s="627"/>
      <c r="AK10" s="627"/>
      <c r="AL10" s="624">
        <v>0.1</v>
      </c>
      <c r="AM10" s="589"/>
      <c r="AN10" s="589"/>
      <c r="AO10" s="604"/>
      <c r="AP10" s="572" t="s">
        <v>198</v>
      </c>
      <c r="AQ10" s="573"/>
      <c r="AR10" s="573"/>
      <c r="AS10" s="573"/>
      <c r="AT10" s="573"/>
      <c r="AU10" s="573"/>
      <c r="AV10" s="573"/>
      <c r="AW10" s="573"/>
      <c r="AX10" s="573"/>
      <c r="AY10" s="573"/>
      <c r="AZ10" s="573"/>
      <c r="BA10" s="573"/>
      <c r="BB10" s="573"/>
      <c r="BC10" s="574"/>
      <c r="BD10" s="575">
        <v>1295972</v>
      </c>
      <c r="BE10" s="576"/>
      <c r="BF10" s="576"/>
      <c r="BG10" s="576"/>
      <c r="BH10" s="576"/>
      <c r="BI10" s="576"/>
      <c r="BJ10" s="576"/>
      <c r="BK10" s="577"/>
      <c r="BL10" s="626">
        <v>0.9</v>
      </c>
      <c r="BM10" s="626"/>
      <c r="BN10" s="626"/>
      <c r="BO10" s="626"/>
      <c r="BP10" s="627" t="s">
        <v>191</v>
      </c>
      <c r="BQ10" s="627"/>
      <c r="BR10" s="627"/>
      <c r="BS10" s="627"/>
      <c r="BT10" s="627"/>
      <c r="BU10" s="627"/>
      <c r="BV10" s="627"/>
      <c r="BW10" s="628"/>
      <c r="BY10" s="572" t="s">
        <v>199</v>
      </c>
      <c r="BZ10" s="573"/>
      <c r="CA10" s="573"/>
      <c r="CB10" s="573"/>
      <c r="CC10" s="573"/>
      <c r="CD10" s="573"/>
      <c r="CE10" s="573"/>
      <c r="CF10" s="573"/>
      <c r="CG10" s="573"/>
      <c r="CH10" s="573"/>
      <c r="CI10" s="573"/>
      <c r="CJ10" s="573"/>
      <c r="CK10" s="573"/>
      <c r="CL10" s="574"/>
      <c r="CM10" s="575">
        <v>4630006</v>
      </c>
      <c r="CN10" s="576"/>
      <c r="CO10" s="576"/>
      <c r="CP10" s="576"/>
      <c r="CQ10" s="576"/>
      <c r="CR10" s="576"/>
      <c r="CS10" s="576"/>
      <c r="CT10" s="577"/>
      <c r="CU10" s="626">
        <v>0.7</v>
      </c>
      <c r="CV10" s="626"/>
      <c r="CW10" s="626"/>
      <c r="CX10" s="626"/>
      <c r="CY10" s="563">
        <v>67300</v>
      </c>
      <c r="CZ10" s="576"/>
      <c r="DA10" s="576"/>
      <c r="DB10" s="576"/>
      <c r="DC10" s="576"/>
      <c r="DD10" s="576"/>
      <c r="DE10" s="576"/>
      <c r="DF10" s="576"/>
      <c r="DG10" s="576"/>
      <c r="DH10" s="576"/>
      <c r="DI10" s="576"/>
      <c r="DJ10" s="576"/>
      <c r="DK10" s="577"/>
      <c r="DL10" s="563">
        <v>958279</v>
      </c>
      <c r="DM10" s="576"/>
      <c r="DN10" s="576"/>
      <c r="DO10" s="576"/>
      <c r="DP10" s="576"/>
      <c r="DQ10" s="576"/>
      <c r="DR10" s="576"/>
      <c r="DS10" s="576"/>
      <c r="DT10" s="576"/>
      <c r="DU10" s="576"/>
      <c r="DV10" s="576"/>
      <c r="DW10" s="576"/>
      <c r="DX10" s="633"/>
    </row>
    <row r="11" spans="2:138" ht="11.25" customHeight="1">
      <c r="B11" s="572" t="s">
        <v>200</v>
      </c>
      <c r="C11" s="573"/>
      <c r="D11" s="573"/>
      <c r="E11" s="573"/>
      <c r="F11" s="573"/>
      <c r="G11" s="573"/>
      <c r="H11" s="573"/>
      <c r="I11" s="573"/>
      <c r="J11" s="573"/>
      <c r="K11" s="573"/>
      <c r="L11" s="573"/>
      <c r="M11" s="573"/>
      <c r="N11" s="573"/>
      <c r="O11" s="573"/>
      <c r="P11" s="573"/>
      <c r="Q11" s="574"/>
      <c r="R11" s="575">
        <v>39541</v>
      </c>
      <c r="S11" s="576"/>
      <c r="T11" s="576"/>
      <c r="U11" s="576"/>
      <c r="V11" s="576"/>
      <c r="W11" s="576"/>
      <c r="X11" s="576"/>
      <c r="Y11" s="577"/>
      <c r="Z11" s="626">
        <v>0</v>
      </c>
      <c r="AA11" s="626"/>
      <c r="AB11" s="626"/>
      <c r="AC11" s="626"/>
      <c r="AD11" s="627">
        <v>39541</v>
      </c>
      <c r="AE11" s="627"/>
      <c r="AF11" s="627"/>
      <c r="AG11" s="627"/>
      <c r="AH11" s="627"/>
      <c r="AI11" s="627"/>
      <c r="AJ11" s="627"/>
      <c r="AK11" s="627"/>
      <c r="AL11" s="624">
        <v>0</v>
      </c>
      <c r="AM11" s="589"/>
      <c r="AN11" s="589"/>
      <c r="AO11" s="604"/>
      <c r="AP11" s="572" t="s">
        <v>201</v>
      </c>
      <c r="AQ11" s="573"/>
      <c r="AR11" s="573"/>
      <c r="AS11" s="573"/>
      <c r="AT11" s="573"/>
      <c r="AU11" s="573"/>
      <c r="AV11" s="573"/>
      <c r="AW11" s="573"/>
      <c r="AX11" s="573"/>
      <c r="AY11" s="573"/>
      <c r="AZ11" s="573"/>
      <c r="BA11" s="573"/>
      <c r="BB11" s="573"/>
      <c r="BC11" s="574"/>
      <c r="BD11" s="575">
        <v>3510196</v>
      </c>
      <c r="BE11" s="576"/>
      <c r="BF11" s="576"/>
      <c r="BG11" s="576"/>
      <c r="BH11" s="576"/>
      <c r="BI11" s="576"/>
      <c r="BJ11" s="576"/>
      <c r="BK11" s="577"/>
      <c r="BL11" s="626">
        <v>2.4</v>
      </c>
      <c r="BM11" s="626"/>
      <c r="BN11" s="626"/>
      <c r="BO11" s="626"/>
      <c r="BP11" s="627">
        <v>430980</v>
      </c>
      <c r="BQ11" s="627"/>
      <c r="BR11" s="627"/>
      <c r="BS11" s="627"/>
      <c r="BT11" s="627"/>
      <c r="BU11" s="627"/>
      <c r="BV11" s="627"/>
      <c r="BW11" s="628"/>
      <c r="BY11" s="572" t="s">
        <v>202</v>
      </c>
      <c r="BZ11" s="573"/>
      <c r="CA11" s="573"/>
      <c r="CB11" s="573"/>
      <c r="CC11" s="573"/>
      <c r="CD11" s="573"/>
      <c r="CE11" s="573"/>
      <c r="CF11" s="573"/>
      <c r="CG11" s="573"/>
      <c r="CH11" s="573"/>
      <c r="CI11" s="573"/>
      <c r="CJ11" s="573"/>
      <c r="CK11" s="573"/>
      <c r="CL11" s="574"/>
      <c r="CM11" s="575">
        <v>65347347</v>
      </c>
      <c r="CN11" s="576"/>
      <c r="CO11" s="576"/>
      <c r="CP11" s="576"/>
      <c r="CQ11" s="576"/>
      <c r="CR11" s="576"/>
      <c r="CS11" s="576"/>
      <c r="CT11" s="577"/>
      <c r="CU11" s="626">
        <v>9.5</v>
      </c>
      <c r="CV11" s="626"/>
      <c r="CW11" s="626"/>
      <c r="CX11" s="626"/>
      <c r="CY11" s="563">
        <v>42653243</v>
      </c>
      <c r="CZ11" s="576"/>
      <c r="DA11" s="576"/>
      <c r="DB11" s="576"/>
      <c r="DC11" s="576"/>
      <c r="DD11" s="576"/>
      <c r="DE11" s="576"/>
      <c r="DF11" s="576"/>
      <c r="DG11" s="576"/>
      <c r="DH11" s="576"/>
      <c r="DI11" s="576"/>
      <c r="DJ11" s="576"/>
      <c r="DK11" s="577"/>
      <c r="DL11" s="563">
        <v>20351129</v>
      </c>
      <c r="DM11" s="576"/>
      <c r="DN11" s="576"/>
      <c r="DO11" s="576"/>
      <c r="DP11" s="576"/>
      <c r="DQ11" s="576"/>
      <c r="DR11" s="576"/>
      <c r="DS11" s="576"/>
      <c r="DT11" s="576"/>
      <c r="DU11" s="576"/>
      <c r="DV11" s="576"/>
      <c r="DW11" s="576"/>
      <c r="DX11" s="633"/>
    </row>
    <row r="12" spans="2:138" ht="11.25" customHeight="1">
      <c r="B12" s="572" t="s">
        <v>203</v>
      </c>
      <c r="C12" s="573"/>
      <c r="D12" s="573"/>
      <c r="E12" s="573"/>
      <c r="F12" s="573"/>
      <c r="G12" s="573"/>
      <c r="H12" s="573"/>
      <c r="I12" s="573"/>
      <c r="J12" s="573"/>
      <c r="K12" s="573"/>
      <c r="L12" s="573"/>
      <c r="M12" s="573"/>
      <c r="N12" s="573"/>
      <c r="O12" s="573"/>
      <c r="P12" s="573"/>
      <c r="Q12" s="574"/>
      <c r="R12" s="575">
        <v>23685787</v>
      </c>
      <c r="S12" s="576"/>
      <c r="T12" s="576"/>
      <c r="U12" s="576"/>
      <c r="V12" s="576"/>
      <c r="W12" s="576"/>
      <c r="X12" s="576"/>
      <c r="Y12" s="577"/>
      <c r="Z12" s="626">
        <v>3.3</v>
      </c>
      <c r="AA12" s="626"/>
      <c r="AB12" s="626"/>
      <c r="AC12" s="626"/>
      <c r="AD12" s="627">
        <v>23685787</v>
      </c>
      <c r="AE12" s="627"/>
      <c r="AF12" s="627"/>
      <c r="AG12" s="627"/>
      <c r="AH12" s="627"/>
      <c r="AI12" s="627"/>
      <c r="AJ12" s="627"/>
      <c r="AK12" s="627"/>
      <c r="AL12" s="624">
        <v>6.8</v>
      </c>
      <c r="AM12" s="589"/>
      <c r="AN12" s="589"/>
      <c r="AO12" s="604"/>
      <c r="AP12" s="572" t="s">
        <v>204</v>
      </c>
      <c r="AQ12" s="573"/>
      <c r="AR12" s="573"/>
      <c r="AS12" s="573"/>
      <c r="AT12" s="573"/>
      <c r="AU12" s="573"/>
      <c r="AV12" s="573"/>
      <c r="AW12" s="573"/>
      <c r="AX12" s="573"/>
      <c r="AY12" s="573"/>
      <c r="AZ12" s="573"/>
      <c r="BA12" s="573"/>
      <c r="BB12" s="573"/>
      <c r="BC12" s="574"/>
      <c r="BD12" s="575">
        <v>460408</v>
      </c>
      <c r="BE12" s="576"/>
      <c r="BF12" s="576"/>
      <c r="BG12" s="576"/>
      <c r="BH12" s="576"/>
      <c r="BI12" s="576"/>
      <c r="BJ12" s="576"/>
      <c r="BK12" s="577"/>
      <c r="BL12" s="626">
        <v>0.3</v>
      </c>
      <c r="BM12" s="626"/>
      <c r="BN12" s="626"/>
      <c r="BO12" s="626"/>
      <c r="BP12" s="627" t="s">
        <v>191</v>
      </c>
      <c r="BQ12" s="627"/>
      <c r="BR12" s="627"/>
      <c r="BS12" s="627"/>
      <c r="BT12" s="627"/>
      <c r="BU12" s="627"/>
      <c r="BV12" s="627"/>
      <c r="BW12" s="628"/>
      <c r="BY12" s="572" t="s">
        <v>205</v>
      </c>
      <c r="BZ12" s="573"/>
      <c r="CA12" s="573"/>
      <c r="CB12" s="573"/>
      <c r="CC12" s="573"/>
      <c r="CD12" s="573"/>
      <c r="CE12" s="573"/>
      <c r="CF12" s="573"/>
      <c r="CG12" s="573"/>
      <c r="CH12" s="573"/>
      <c r="CI12" s="573"/>
      <c r="CJ12" s="573"/>
      <c r="CK12" s="573"/>
      <c r="CL12" s="574"/>
      <c r="CM12" s="575">
        <v>47242988</v>
      </c>
      <c r="CN12" s="576"/>
      <c r="CO12" s="576"/>
      <c r="CP12" s="576"/>
      <c r="CQ12" s="576"/>
      <c r="CR12" s="576"/>
      <c r="CS12" s="576"/>
      <c r="CT12" s="577"/>
      <c r="CU12" s="626">
        <v>6.9</v>
      </c>
      <c r="CV12" s="626"/>
      <c r="CW12" s="626"/>
      <c r="CX12" s="626"/>
      <c r="CY12" s="563">
        <v>2874056</v>
      </c>
      <c r="CZ12" s="576"/>
      <c r="DA12" s="576"/>
      <c r="DB12" s="576"/>
      <c r="DC12" s="576"/>
      <c r="DD12" s="576"/>
      <c r="DE12" s="576"/>
      <c r="DF12" s="576"/>
      <c r="DG12" s="576"/>
      <c r="DH12" s="576"/>
      <c r="DI12" s="576"/>
      <c r="DJ12" s="576"/>
      <c r="DK12" s="577"/>
      <c r="DL12" s="563">
        <v>6730921</v>
      </c>
      <c r="DM12" s="576"/>
      <c r="DN12" s="576"/>
      <c r="DO12" s="576"/>
      <c r="DP12" s="576"/>
      <c r="DQ12" s="576"/>
      <c r="DR12" s="576"/>
      <c r="DS12" s="576"/>
      <c r="DT12" s="576"/>
      <c r="DU12" s="576"/>
      <c r="DV12" s="576"/>
      <c r="DW12" s="576"/>
      <c r="DX12" s="633"/>
    </row>
    <row r="13" spans="2:138" ht="11.25" customHeight="1">
      <c r="B13" s="572" t="s">
        <v>206</v>
      </c>
      <c r="C13" s="573"/>
      <c r="D13" s="573"/>
      <c r="E13" s="573"/>
      <c r="F13" s="573"/>
      <c r="G13" s="573"/>
      <c r="H13" s="573"/>
      <c r="I13" s="573"/>
      <c r="J13" s="573"/>
      <c r="K13" s="573"/>
      <c r="L13" s="573"/>
      <c r="M13" s="573"/>
      <c r="N13" s="573"/>
      <c r="O13" s="573"/>
      <c r="P13" s="573"/>
      <c r="Q13" s="574"/>
      <c r="R13" s="575" t="s">
        <v>191</v>
      </c>
      <c r="S13" s="576"/>
      <c r="T13" s="576"/>
      <c r="U13" s="576"/>
      <c r="V13" s="576"/>
      <c r="W13" s="576"/>
      <c r="X13" s="576"/>
      <c r="Y13" s="577"/>
      <c r="Z13" s="626" t="s">
        <v>191</v>
      </c>
      <c r="AA13" s="626"/>
      <c r="AB13" s="626"/>
      <c r="AC13" s="626"/>
      <c r="AD13" s="627" t="s">
        <v>191</v>
      </c>
      <c r="AE13" s="627"/>
      <c r="AF13" s="627"/>
      <c r="AG13" s="627"/>
      <c r="AH13" s="627"/>
      <c r="AI13" s="627"/>
      <c r="AJ13" s="627"/>
      <c r="AK13" s="627"/>
      <c r="AL13" s="624" t="s">
        <v>191</v>
      </c>
      <c r="AM13" s="589"/>
      <c r="AN13" s="589"/>
      <c r="AO13" s="604"/>
      <c r="AP13" s="572" t="s">
        <v>207</v>
      </c>
      <c r="AQ13" s="573"/>
      <c r="AR13" s="573"/>
      <c r="AS13" s="573"/>
      <c r="AT13" s="573"/>
      <c r="AU13" s="573"/>
      <c r="AV13" s="573"/>
      <c r="AW13" s="573"/>
      <c r="AX13" s="573"/>
      <c r="AY13" s="573"/>
      <c r="AZ13" s="573"/>
      <c r="BA13" s="573"/>
      <c r="BB13" s="573"/>
      <c r="BC13" s="574"/>
      <c r="BD13" s="575">
        <v>972165</v>
      </c>
      <c r="BE13" s="576"/>
      <c r="BF13" s="576"/>
      <c r="BG13" s="576"/>
      <c r="BH13" s="576"/>
      <c r="BI13" s="576"/>
      <c r="BJ13" s="576"/>
      <c r="BK13" s="577"/>
      <c r="BL13" s="626">
        <v>0.7</v>
      </c>
      <c r="BM13" s="626"/>
      <c r="BN13" s="626"/>
      <c r="BO13" s="626"/>
      <c r="BP13" s="627" t="s">
        <v>191</v>
      </c>
      <c r="BQ13" s="627"/>
      <c r="BR13" s="627"/>
      <c r="BS13" s="627"/>
      <c r="BT13" s="627"/>
      <c r="BU13" s="627"/>
      <c r="BV13" s="627"/>
      <c r="BW13" s="628"/>
      <c r="BY13" s="572" t="s">
        <v>208</v>
      </c>
      <c r="BZ13" s="573"/>
      <c r="CA13" s="573"/>
      <c r="CB13" s="573"/>
      <c r="CC13" s="573"/>
      <c r="CD13" s="573"/>
      <c r="CE13" s="573"/>
      <c r="CF13" s="573"/>
      <c r="CG13" s="573"/>
      <c r="CH13" s="573"/>
      <c r="CI13" s="573"/>
      <c r="CJ13" s="573"/>
      <c r="CK13" s="573"/>
      <c r="CL13" s="574"/>
      <c r="CM13" s="575">
        <v>74688924</v>
      </c>
      <c r="CN13" s="576"/>
      <c r="CO13" s="576"/>
      <c r="CP13" s="576"/>
      <c r="CQ13" s="576"/>
      <c r="CR13" s="576"/>
      <c r="CS13" s="576"/>
      <c r="CT13" s="577"/>
      <c r="CU13" s="626">
        <v>10.9</v>
      </c>
      <c r="CV13" s="626"/>
      <c r="CW13" s="626"/>
      <c r="CX13" s="626"/>
      <c r="CY13" s="563">
        <v>56760175</v>
      </c>
      <c r="CZ13" s="576"/>
      <c r="DA13" s="576"/>
      <c r="DB13" s="576"/>
      <c r="DC13" s="576"/>
      <c r="DD13" s="576"/>
      <c r="DE13" s="576"/>
      <c r="DF13" s="576"/>
      <c r="DG13" s="576"/>
      <c r="DH13" s="576"/>
      <c r="DI13" s="576"/>
      <c r="DJ13" s="576"/>
      <c r="DK13" s="577"/>
      <c r="DL13" s="563">
        <v>24396930</v>
      </c>
      <c r="DM13" s="576"/>
      <c r="DN13" s="576"/>
      <c r="DO13" s="576"/>
      <c r="DP13" s="576"/>
      <c r="DQ13" s="576"/>
      <c r="DR13" s="576"/>
      <c r="DS13" s="576"/>
      <c r="DT13" s="576"/>
      <c r="DU13" s="576"/>
      <c r="DV13" s="576"/>
      <c r="DW13" s="576"/>
      <c r="DX13" s="633"/>
    </row>
    <row r="14" spans="2:138" ht="11.25" customHeight="1">
      <c r="B14" s="572" t="s">
        <v>209</v>
      </c>
      <c r="C14" s="573"/>
      <c r="D14" s="573"/>
      <c r="E14" s="573"/>
      <c r="F14" s="573"/>
      <c r="G14" s="573"/>
      <c r="H14" s="573"/>
      <c r="I14" s="573"/>
      <c r="J14" s="573"/>
      <c r="K14" s="573"/>
      <c r="L14" s="573"/>
      <c r="M14" s="573"/>
      <c r="N14" s="573"/>
      <c r="O14" s="573"/>
      <c r="P14" s="573"/>
      <c r="Q14" s="574"/>
      <c r="R14" s="575">
        <v>304070</v>
      </c>
      <c r="S14" s="576"/>
      <c r="T14" s="576"/>
      <c r="U14" s="576"/>
      <c r="V14" s="576"/>
      <c r="W14" s="576"/>
      <c r="X14" s="576"/>
      <c r="Y14" s="577"/>
      <c r="Z14" s="626">
        <v>0</v>
      </c>
      <c r="AA14" s="626"/>
      <c r="AB14" s="626"/>
      <c r="AC14" s="626"/>
      <c r="AD14" s="627">
        <v>304070</v>
      </c>
      <c r="AE14" s="627"/>
      <c r="AF14" s="627"/>
      <c r="AG14" s="627"/>
      <c r="AH14" s="627"/>
      <c r="AI14" s="627"/>
      <c r="AJ14" s="627"/>
      <c r="AK14" s="627"/>
      <c r="AL14" s="624">
        <v>0.1</v>
      </c>
      <c r="AM14" s="589"/>
      <c r="AN14" s="589"/>
      <c r="AO14" s="604"/>
      <c r="AP14" s="572" t="s">
        <v>210</v>
      </c>
      <c r="AQ14" s="573"/>
      <c r="AR14" s="573"/>
      <c r="AS14" s="573"/>
      <c r="AT14" s="573"/>
      <c r="AU14" s="573"/>
      <c r="AV14" s="573"/>
      <c r="AW14" s="573"/>
      <c r="AX14" s="573"/>
      <c r="AY14" s="573"/>
      <c r="AZ14" s="573"/>
      <c r="BA14" s="573"/>
      <c r="BB14" s="573"/>
      <c r="BC14" s="574"/>
      <c r="BD14" s="575">
        <v>403242</v>
      </c>
      <c r="BE14" s="576"/>
      <c r="BF14" s="576"/>
      <c r="BG14" s="576"/>
      <c r="BH14" s="576"/>
      <c r="BI14" s="576"/>
      <c r="BJ14" s="576"/>
      <c r="BK14" s="577"/>
      <c r="BL14" s="626">
        <v>0.3</v>
      </c>
      <c r="BM14" s="626"/>
      <c r="BN14" s="626"/>
      <c r="BO14" s="626"/>
      <c r="BP14" s="627" t="s">
        <v>191</v>
      </c>
      <c r="BQ14" s="627"/>
      <c r="BR14" s="627"/>
      <c r="BS14" s="627"/>
      <c r="BT14" s="627"/>
      <c r="BU14" s="627"/>
      <c r="BV14" s="627"/>
      <c r="BW14" s="628"/>
      <c r="BY14" s="572" t="s">
        <v>211</v>
      </c>
      <c r="BZ14" s="573"/>
      <c r="CA14" s="573"/>
      <c r="CB14" s="573"/>
      <c r="CC14" s="573"/>
      <c r="CD14" s="573"/>
      <c r="CE14" s="573"/>
      <c r="CF14" s="573"/>
      <c r="CG14" s="573"/>
      <c r="CH14" s="573"/>
      <c r="CI14" s="573"/>
      <c r="CJ14" s="573"/>
      <c r="CK14" s="573"/>
      <c r="CL14" s="574"/>
      <c r="CM14" s="575">
        <v>29541664</v>
      </c>
      <c r="CN14" s="576"/>
      <c r="CO14" s="576"/>
      <c r="CP14" s="576"/>
      <c r="CQ14" s="576"/>
      <c r="CR14" s="576"/>
      <c r="CS14" s="576"/>
      <c r="CT14" s="577"/>
      <c r="CU14" s="626">
        <v>4.3</v>
      </c>
      <c r="CV14" s="626"/>
      <c r="CW14" s="626"/>
      <c r="CX14" s="626"/>
      <c r="CY14" s="563">
        <v>2338522</v>
      </c>
      <c r="CZ14" s="576"/>
      <c r="DA14" s="576"/>
      <c r="DB14" s="576"/>
      <c r="DC14" s="576"/>
      <c r="DD14" s="576"/>
      <c r="DE14" s="576"/>
      <c r="DF14" s="576"/>
      <c r="DG14" s="576"/>
      <c r="DH14" s="576"/>
      <c r="DI14" s="576"/>
      <c r="DJ14" s="576"/>
      <c r="DK14" s="577"/>
      <c r="DL14" s="563">
        <v>26611044</v>
      </c>
      <c r="DM14" s="576"/>
      <c r="DN14" s="576"/>
      <c r="DO14" s="576"/>
      <c r="DP14" s="576"/>
      <c r="DQ14" s="576"/>
      <c r="DR14" s="576"/>
      <c r="DS14" s="576"/>
      <c r="DT14" s="576"/>
      <c r="DU14" s="576"/>
      <c r="DV14" s="576"/>
      <c r="DW14" s="576"/>
      <c r="DX14" s="633"/>
    </row>
    <row r="15" spans="2:138" ht="11.25" customHeight="1">
      <c r="B15" s="572" t="s">
        <v>212</v>
      </c>
      <c r="C15" s="573"/>
      <c r="D15" s="573"/>
      <c r="E15" s="573"/>
      <c r="F15" s="573"/>
      <c r="G15" s="573"/>
      <c r="H15" s="573"/>
      <c r="I15" s="573"/>
      <c r="J15" s="573"/>
      <c r="K15" s="573"/>
      <c r="L15" s="573"/>
      <c r="M15" s="573"/>
      <c r="N15" s="573"/>
      <c r="O15" s="573"/>
      <c r="P15" s="573"/>
      <c r="Q15" s="574"/>
      <c r="R15" s="575">
        <v>223796817</v>
      </c>
      <c r="S15" s="576"/>
      <c r="T15" s="576"/>
      <c r="U15" s="576"/>
      <c r="V15" s="576"/>
      <c r="W15" s="576"/>
      <c r="X15" s="576"/>
      <c r="Y15" s="577"/>
      <c r="Z15" s="626">
        <v>31.4</v>
      </c>
      <c r="AA15" s="626"/>
      <c r="AB15" s="626"/>
      <c r="AC15" s="626"/>
      <c r="AD15" s="627">
        <v>214564149</v>
      </c>
      <c r="AE15" s="627"/>
      <c r="AF15" s="627"/>
      <c r="AG15" s="627"/>
      <c r="AH15" s="627"/>
      <c r="AI15" s="627"/>
      <c r="AJ15" s="627"/>
      <c r="AK15" s="627"/>
      <c r="AL15" s="624">
        <v>61.3</v>
      </c>
      <c r="AM15" s="589"/>
      <c r="AN15" s="589"/>
      <c r="AO15" s="604"/>
      <c r="AP15" s="572" t="s">
        <v>213</v>
      </c>
      <c r="AQ15" s="573"/>
      <c r="AR15" s="573"/>
      <c r="AS15" s="573"/>
      <c r="AT15" s="573"/>
      <c r="AU15" s="573"/>
      <c r="AV15" s="573"/>
      <c r="AW15" s="573"/>
      <c r="AX15" s="573"/>
      <c r="AY15" s="573"/>
      <c r="AZ15" s="573"/>
      <c r="BA15" s="573"/>
      <c r="BB15" s="573"/>
      <c r="BC15" s="574"/>
      <c r="BD15" s="575">
        <v>18830856</v>
      </c>
      <c r="BE15" s="576"/>
      <c r="BF15" s="576"/>
      <c r="BG15" s="576"/>
      <c r="BH15" s="576"/>
      <c r="BI15" s="576"/>
      <c r="BJ15" s="576"/>
      <c r="BK15" s="577"/>
      <c r="BL15" s="626">
        <v>13.1</v>
      </c>
      <c r="BM15" s="626"/>
      <c r="BN15" s="626"/>
      <c r="BO15" s="626"/>
      <c r="BP15" s="627" t="s">
        <v>191</v>
      </c>
      <c r="BQ15" s="627"/>
      <c r="BR15" s="627"/>
      <c r="BS15" s="627"/>
      <c r="BT15" s="627"/>
      <c r="BU15" s="627"/>
      <c r="BV15" s="627"/>
      <c r="BW15" s="628"/>
      <c r="BY15" s="572" t="s">
        <v>214</v>
      </c>
      <c r="BZ15" s="573"/>
      <c r="CA15" s="573"/>
      <c r="CB15" s="573"/>
      <c r="CC15" s="573"/>
      <c r="CD15" s="573"/>
      <c r="CE15" s="573"/>
      <c r="CF15" s="573"/>
      <c r="CG15" s="573"/>
      <c r="CH15" s="573"/>
      <c r="CI15" s="573"/>
      <c r="CJ15" s="573"/>
      <c r="CK15" s="573"/>
      <c r="CL15" s="574"/>
      <c r="CM15" s="575" t="s">
        <v>191</v>
      </c>
      <c r="CN15" s="576"/>
      <c r="CO15" s="576"/>
      <c r="CP15" s="576"/>
      <c r="CQ15" s="576"/>
      <c r="CR15" s="576"/>
      <c r="CS15" s="576"/>
      <c r="CT15" s="577"/>
      <c r="CU15" s="626" t="s">
        <v>191</v>
      </c>
      <c r="CV15" s="626"/>
      <c r="CW15" s="626"/>
      <c r="CX15" s="626"/>
      <c r="CY15" s="563" t="s">
        <v>191</v>
      </c>
      <c r="CZ15" s="576"/>
      <c r="DA15" s="576"/>
      <c r="DB15" s="576"/>
      <c r="DC15" s="576"/>
      <c r="DD15" s="576"/>
      <c r="DE15" s="576"/>
      <c r="DF15" s="576"/>
      <c r="DG15" s="576"/>
      <c r="DH15" s="576"/>
      <c r="DI15" s="576"/>
      <c r="DJ15" s="576"/>
      <c r="DK15" s="577"/>
      <c r="DL15" s="563" t="s">
        <v>191</v>
      </c>
      <c r="DM15" s="576"/>
      <c r="DN15" s="576"/>
      <c r="DO15" s="576"/>
      <c r="DP15" s="576"/>
      <c r="DQ15" s="576"/>
      <c r="DR15" s="576"/>
      <c r="DS15" s="576"/>
      <c r="DT15" s="576"/>
      <c r="DU15" s="576"/>
      <c r="DV15" s="576"/>
      <c r="DW15" s="576"/>
      <c r="DX15" s="633"/>
    </row>
    <row r="16" spans="2:138" ht="11.25" customHeight="1">
      <c r="B16" s="572" t="s">
        <v>215</v>
      </c>
      <c r="C16" s="573"/>
      <c r="D16" s="573"/>
      <c r="E16" s="573"/>
      <c r="F16" s="573"/>
      <c r="G16" s="573"/>
      <c r="H16" s="573"/>
      <c r="I16" s="573"/>
      <c r="J16" s="573"/>
      <c r="K16" s="573"/>
      <c r="L16" s="573"/>
      <c r="M16" s="573"/>
      <c r="N16" s="573"/>
      <c r="O16" s="573"/>
      <c r="P16" s="573"/>
      <c r="Q16" s="574"/>
      <c r="R16" s="575">
        <v>214564149</v>
      </c>
      <c r="S16" s="576"/>
      <c r="T16" s="576"/>
      <c r="U16" s="576"/>
      <c r="V16" s="576"/>
      <c r="W16" s="576"/>
      <c r="X16" s="576"/>
      <c r="Y16" s="577"/>
      <c r="Z16" s="624">
        <v>30.1</v>
      </c>
      <c r="AA16" s="589"/>
      <c r="AB16" s="589"/>
      <c r="AC16" s="625"/>
      <c r="AD16" s="563">
        <v>214564149</v>
      </c>
      <c r="AE16" s="576"/>
      <c r="AF16" s="576"/>
      <c r="AG16" s="576"/>
      <c r="AH16" s="576"/>
      <c r="AI16" s="576"/>
      <c r="AJ16" s="576"/>
      <c r="AK16" s="577"/>
      <c r="AL16" s="624">
        <v>61.3</v>
      </c>
      <c r="AM16" s="589"/>
      <c r="AN16" s="589"/>
      <c r="AO16" s="604"/>
      <c r="AP16" s="572" t="s">
        <v>216</v>
      </c>
      <c r="AQ16" s="573"/>
      <c r="AR16" s="573"/>
      <c r="AS16" s="573"/>
      <c r="AT16" s="573"/>
      <c r="AU16" s="573"/>
      <c r="AV16" s="573"/>
      <c r="AW16" s="573"/>
      <c r="AX16" s="573"/>
      <c r="AY16" s="573"/>
      <c r="AZ16" s="573"/>
      <c r="BA16" s="573"/>
      <c r="BB16" s="573"/>
      <c r="BC16" s="574"/>
      <c r="BD16" s="575">
        <v>885035</v>
      </c>
      <c r="BE16" s="576"/>
      <c r="BF16" s="576"/>
      <c r="BG16" s="576"/>
      <c r="BH16" s="576"/>
      <c r="BI16" s="576"/>
      <c r="BJ16" s="576"/>
      <c r="BK16" s="577"/>
      <c r="BL16" s="626">
        <v>0.6</v>
      </c>
      <c r="BM16" s="626"/>
      <c r="BN16" s="626"/>
      <c r="BO16" s="626"/>
      <c r="BP16" s="627" t="s">
        <v>191</v>
      </c>
      <c r="BQ16" s="627"/>
      <c r="BR16" s="627"/>
      <c r="BS16" s="627"/>
      <c r="BT16" s="627"/>
      <c r="BU16" s="627"/>
      <c r="BV16" s="627"/>
      <c r="BW16" s="628"/>
      <c r="BY16" s="572" t="s">
        <v>217</v>
      </c>
      <c r="BZ16" s="573"/>
      <c r="CA16" s="573"/>
      <c r="CB16" s="573"/>
      <c r="CC16" s="573"/>
      <c r="CD16" s="573"/>
      <c r="CE16" s="573"/>
      <c r="CF16" s="573"/>
      <c r="CG16" s="573"/>
      <c r="CH16" s="573"/>
      <c r="CI16" s="573"/>
      <c r="CJ16" s="573"/>
      <c r="CK16" s="573"/>
      <c r="CL16" s="574"/>
      <c r="CM16" s="575">
        <v>141802370</v>
      </c>
      <c r="CN16" s="576"/>
      <c r="CO16" s="576"/>
      <c r="CP16" s="576"/>
      <c r="CQ16" s="576"/>
      <c r="CR16" s="576"/>
      <c r="CS16" s="576"/>
      <c r="CT16" s="577"/>
      <c r="CU16" s="626">
        <v>20.6</v>
      </c>
      <c r="CV16" s="626"/>
      <c r="CW16" s="626"/>
      <c r="CX16" s="626"/>
      <c r="CY16" s="563">
        <v>6776749</v>
      </c>
      <c r="CZ16" s="576"/>
      <c r="DA16" s="576"/>
      <c r="DB16" s="576"/>
      <c r="DC16" s="576"/>
      <c r="DD16" s="576"/>
      <c r="DE16" s="576"/>
      <c r="DF16" s="576"/>
      <c r="DG16" s="576"/>
      <c r="DH16" s="576"/>
      <c r="DI16" s="576"/>
      <c r="DJ16" s="576"/>
      <c r="DK16" s="577"/>
      <c r="DL16" s="563">
        <v>110577808</v>
      </c>
      <c r="DM16" s="576"/>
      <c r="DN16" s="576"/>
      <c r="DO16" s="576"/>
      <c r="DP16" s="576"/>
      <c r="DQ16" s="576"/>
      <c r="DR16" s="576"/>
      <c r="DS16" s="576"/>
      <c r="DT16" s="576"/>
      <c r="DU16" s="576"/>
      <c r="DV16" s="576"/>
      <c r="DW16" s="576"/>
      <c r="DX16" s="633"/>
    </row>
    <row r="17" spans="2:128" ht="11.25" customHeight="1">
      <c r="B17" s="572" t="s">
        <v>218</v>
      </c>
      <c r="C17" s="573"/>
      <c r="D17" s="573"/>
      <c r="E17" s="573"/>
      <c r="F17" s="573"/>
      <c r="G17" s="573"/>
      <c r="H17" s="573"/>
      <c r="I17" s="573"/>
      <c r="J17" s="573"/>
      <c r="K17" s="573"/>
      <c r="L17" s="573"/>
      <c r="M17" s="573"/>
      <c r="N17" s="573"/>
      <c r="O17" s="573"/>
      <c r="P17" s="573"/>
      <c r="Q17" s="574"/>
      <c r="R17" s="575">
        <v>3847405</v>
      </c>
      <c r="S17" s="576"/>
      <c r="T17" s="576"/>
      <c r="U17" s="576"/>
      <c r="V17" s="576"/>
      <c r="W17" s="576"/>
      <c r="X17" s="576"/>
      <c r="Y17" s="577"/>
      <c r="Z17" s="624">
        <v>0.5</v>
      </c>
      <c r="AA17" s="589"/>
      <c r="AB17" s="589"/>
      <c r="AC17" s="625"/>
      <c r="AD17" s="563" t="s">
        <v>191</v>
      </c>
      <c r="AE17" s="576"/>
      <c r="AF17" s="576"/>
      <c r="AG17" s="576"/>
      <c r="AH17" s="576"/>
      <c r="AI17" s="576"/>
      <c r="AJ17" s="576"/>
      <c r="AK17" s="577"/>
      <c r="AL17" s="624" t="s">
        <v>191</v>
      </c>
      <c r="AM17" s="589"/>
      <c r="AN17" s="589"/>
      <c r="AO17" s="604"/>
      <c r="AP17" s="572" t="s">
        <v>219</v>
      </c>
      <c r="AQ17" s="573"/>
      <c r="AR17" s="573"/>
      <c r="AS17" s="573"/>
      <c r="AT17" s="573"/>
      <c r="AU17" s="573"/>
      <c r="AV17" s="573"/>
      <c r="AW17" s="573"/>
      <c r="AX17" s="573"/>
      <c r="AY17" s="573"/>
      <c r="AZ17" s="573"/>
      <c r="BA17" s="573"/>
      <c r="BB17" s="573"/>
      <c r="BC17" s="574"/>
      <c r="BD17" s="575">
        <v>17945821</v>
      </c>
      <c r="BE17" s="576"/>
      <c r="BF17" s="576"/>
      <c r="BG17" s="576"/>
      <c r="BH17" s="576"/>
      <c r="BI17" s="576"/>
      <c r="BJ17" s="576"/>
      <c r="BK17" s="577"/>
      <c r="BL17" s="626">
        <v>12.5</v>
      </c>
      <c r="BM17" s="626"/>
      <c r="BN17" s="626"/>
      <c r="BO17" s="626"/>
      <c r="BP17" s="627" t="s">
        <v>191</v>
      </c>
      <c r="BQ17" s="627"/>
      <c r="BR17" s="627"/>
      <c r="BS17" s="627"/>
      <c r="BT17" s="627"/>
      <c r="BU17" s="627"/>
      <c r="BV17" s="627"/>
      <c r="BW17" s="628"/>
      <c r="BY17" s="572" t="s">
        <v>220</v>
      </c>
      <c r="BZ17" s="573"/>
      <c r="CA17" s="573"/>
      <c r="CB17" s="573"/>
      <c r="CC17" s="573"/>
      <c r="CD17" s="573"/>
      <c r="CE17" s="573"/>
      <c r="CF17" s="573"/>
      <c r="CG17" s="573"/>
      <c r="CH17" s="573"/>
      <c r="CI17" s="573"/>
      <c r="CJ17" s="573"/>
      <c r="CK17" s="573"/>
      <c r="CL17" s="574"/>
      <c r="CM17" s="575">
        <v>4640706</v>
      </c>
      <c r="CN17" s="576"/>
      <c r="CO17" s="576"/>
      <c r="CP17" s="576"/>
      <c r="CQ17" s="576"/>
      <c r="CR17" s="576"/>
      <c r="CS17" s="576"/>
      <c r="CT17" s="577"/>
      <c r="CU17" s="626">
        <v>0.7</v>
      </c>
      <c r="CV17" s="626"/>
      <c r="CW17" s="626"/>
      <c r="CX17" s="626"/>
      <c r="CY17" s="563" t="s">
        <v>191</v>
      </c>
      <c r="CZ17" s="576"/>
      <c r="DA17" s="576"/>
      <c r="DB17" s="576"/>
      <c r="DC17" s="576"/>
      <c r="DD17" s="576"/>
      <c r="DE17" s="576"/>
      <c r="DF17" s="576"/>
      <c r="DG17" s="576"/>
      <c r="DH17" s="576"/>
      <c r="DI17" s="576"/>
      <c r="DJ17" s="576"/>
      <c r="DK17" s="577"/>
      <c r="DL17" s="563">
        <v>857061</v>
      </c>
      <c r="DM17" s="576"/>
      <c r="DN17" s="576"/>
      <c r="DO17" s="576"/>
      <c r="DP17" s="576"/>
      <c r="DQ17" s="576"/>
      <c r="DR17" s="576"/>
      <c r="DS17" s="576"/>
      <c r="DT17" s="576"/>
      <c r="DU17" s="576"/>
      <c r="DV17" s="576"/>
      <c r="DW17" s="576"/>
      <c r="DX17" s="633"/>
    </row>
    <row r="18" spans="2:128" ht="11.25" customHeight="1">
      <c r="B18" s="572" t="s">
        <v>221</v>
      </c>
      <c r="C18" s="573"/>
      <c r="D18" s="573"/>
      <c r="E18" s="573"/>
      <c r="F18" s="573"/>
      <c r="G18" s="573"/>
      <c r="H18" s="573"/>
      <c r="I18" s="573"/>
      <c r="J18" s="573"/>
      <c r="K18" s="573"/>
      <c r="L18" s="573"/>
      <c r="M18" s="573"/>
      <c r="N18" s="573"/>
      <c r="O18" s="573"/>
      <c r="P18" s="573"/>
      <c r="Q18" s="574"/>
      <c r="R18" s="575">
        <v>5385263</v>
      </c>
      <c r="S18" s="576"/>
      <c r="T18" s="576"/>
      <c r="U18" s="576"/>
      <c r="V18" s="576"/>
      <c r="W18" s="576"/>
      <c r="X18" s="576"/>
      <c r="Y18" s="577"/>
      <c r="Z18" s="624">
        <v>0.8</v>
      </c>
      <c r="AA18" s="589"/>
      <c r="AB18" s="589"/>
      <c r="AC18" s="625"/>
      <c r="AD18" s="563" t="s">
        <v>191</v>
      </c>
      <c r="AE18" s="576"/>
      <c r="AF18" s="576"/>
      <c r="AG18" s="576"/>
      <c r="AH18" s="576"/>
      <c r="AI18" s="576"/>
      <c r="AJ18" s="576"/>
      <c r="AK18" s="577"/>
      <c r="AL18" s="624" t="s">
        <v>191</v>
      </c>
      <c r="AM18" s="589"/>
      <c r="AN18" s="589"/>
      <c r="AO18" s="604"/>
      <c r="AP18" s="572" t="s">
        <v>222</v>
      </c>
      <c r="AQ18" s="573"/>
      <c r="AR18" s="573"/>
      <c r="AS18" s="573"/>
      <c r="AT18" s="573"/>
      <c r="AU18" s="573"/>
      <c r="AV18" s="573"/>
      <c r="AW18" s="573"/>
      <c r="AX18" s="573"/>
      <c r="AY18" s="573"/>
      <c r="AZ18" s="573"/>
      <c r="BA18" s="573"/>
      <c r="BB18" s="573"/>
      <c r="BC18" s="574"/>
      <c r="BD18" s="575">
        <v>32217175</v>
      </c>
      <c r="BE18" s="576"/>
      <c r="BF18" s="576"/>
      <c r="BG18" s="576"/>
      <c r="BH18" s="576"/>
      <c r="BI18" s="576"/>
      <c r="BJ18" s="576"/>
      <c r="BK18" s="577"/>
      <c r="BL18" s="626">
        <v>22.4</v>
      </c>
      <c r="BM18" s="626"/>
      <c r="BN18" s="626"/>
      <c r="BO18" s="626"/>
      <c r="BP18" s="627" t="s">
        <v>191</v>
      </c>
      <c r="BQ18" s="627"/>
      <c r="BR18" s="627"/>
      <c r="BS18" s="627"/>
      <c r="BT18" s="627"/>
      <c r="BU18" s="627"/>
      <c r="BV18" s="627"/>
      <c r="BW18" s="628"/>
      <c r="BY18" s="572" t="s">
        <v>223</v>
      </c>
      <c r="BZ18" s="573"/>
      <c r="CA18" s="573"/>
      <c r="CB18" s="573"/>
      <c r="CC18" s="573"/>
      <c r="CD18" s="573"/>
      <c r="CE18" s="573"/>
      <c r="CF18" s="573"/>
      <c r="CG18" s="573"/>
      <c r="CH18" s="573"/>
      <c r="CI18" s="573"/>
      <c r="CJ18" s="573"/>
      <c r="CK18" s="573"/>
      <c r="CL18" s="574"/>
      <c r="CM18" s="575">
        <v>124937479</v>
      </c>
      <c r="CN18" s="576"/>
      <c r="CO18" s="576"/>
      <c r="CP18" s="576"/>
      <c r="CQ18" s="576"/>
      <c r="CR18" s="576"/>
      <c r="CS18" s="576"/>
      <c r="CT18" s="577"/>
      <c r="CU18" s="626">
        <v>18.2</v>
      </c>
      <c r="CV18" s="626"/>
      <c r="CW18" s="626"/>
      <c r="CX18" s="626"/>
      <c r="CY18" s="563" t="s">
        <v>191</v>
      </c>
      <c r="CZ18" s="576"/>
      <c r="DA18" s="576"/>
      <c r="DB18" s="576"/>
      <c r="DC18" s="576"/>
      <c r="DD18" s="576"/>
      <c r="DE18" s="576"/>
      <c r="DF18" s="576"/>
      <c r="DG18" s="576"/>
      <c r="DH18" s="576"/>
      <c r="DI18" s="576"/>
      <c r="DJ18" s="576"/>
      <c r="DK18" s="577"/>
      <c r="DL18" s="563">
        <v>123273751</v>
      </c>
      <c r="DM18" s="576"/>
      <c r="DN18" s="576"/>
      <c r="DO18" s="576"/>
      <c r="DP18" s="576"/>
      <c r="DQ18" s="576"/>
      <c r="DR18" s="576"/>
      <c r="DS18" s="576"/>
      <c r="DT18" s="576"/>
      <c r="DU18" s="576"/>
      <c r="DV18" s="576"/>
      <c r="DW18" s="576"/>
      <c r="DX18" s="633"/>
    </row>
    <row r="19" spans="2:128" ht="11.25" customHeight="1">
      <c r="B19" s="572" t="s">
        <v>224</v>
      </c>
      <c r="C19" s="573"/>
      <c r="D19" s="573"/>
      <c r="E19" s="573"/>
      <c r="F19" s="573"/>
      <c r="G19" s="573"/>
      <c r="H19" s="573"/>
      <c r="I19" s="573"/>
      <c r="J19" s="573"/>
      <c r="K19" s="573"/>
      <c r="L19" s="573"/>
      <c r="M19" s="573"/>
      <c r="N19" s="573"/>
      <c r="O19" s="573"/>
      <c r="P19" s="573"/>
      <c r="Q19" s="574"/>
      <c r="R19" s="575">
        <v>394374898</v>
      </c>
      <c r="S19" s="576"/>
      <c r="T19" s="576"/>
      <c r="U19" s="576"/>
      <c r="V19" s="576"/>
      <c r="W19" s="576"/>
      <c r="X19" s="576"/>
      <c r="Y19" s="577"/>
      <c r="Z19" s="624">
        <v>55.4</v>
      </c>
      <c r="AA19" s="589"/>
      <c r="AB19" s="589"/>
      <c r="AC19" s="625"/>
      <c r="AD19" s="563">
        <v>348736743</v>
      </c>
      <c r="AE19" s="576"/>
      <c r="AF19" s="576"/>
      <c r="AG19" s="576"/>
      <c r="AH19" s="576"/>
      <c r="AI19" s="576"/>
      <c r="AJ19" s="576"/>
      <c r="AK19" s="577"/>
      <c r="AL19" s="624">
        <v>99.6</v>
      </c>
      <c r="AM19" s="589"/>
      <c r="AN19" s="589"/>
      <c r="AO19" s="604"/>
      <c r="AP19" s="572" t="s">
        <v>225</v>
      </c>
      <c r="AQ19" s="573"/>
      <c r="AR19" s="573"/>
      <c r="AS19" s="573"/>
      <c r="AT19" s="573"/>
      <c r="AU19" s="573"/>
      <c r="AV19" s="573"/>
      <c r="AW19" s="573"/>
      <c r="AX19" s="573"/>
      <c r="AY19" s="573"/>
      <c r="AZ19" s="573"/>
      <c r="BA19" s="573"/>
      <c r="BB19" s="573"/>
      <c r="BC19" s="574"/>
      <c r="BD19" s="575">
        <v>2595926</v>
      </c>
      <c r="BE19" s="576"/>
      <c r="BF19" s="576"/>
      <c r="BG19" s="576"/>
      <c r="BH19" s="576"/>
      <c r="BI19" s="576"/>
      <c r="BJ19" s="576"/>
      <c r="BK19" s="577"/>
      <c r="BL19" s="626">
        <v>1.8</v>
      </c>
      <c r="BM19" s="626"/>
      <c r="BN19" s="626"/>
      <c r="BO19" s="626"/>
      <c r="BP19" s="627" t="s">
        <v>191</v>
      </c>
      <c r="BQ19" s="627"/>
      <c r="BR19" s="627"/>
      <c r="BS19" s="627"/>
      <c r="BT19" s="627"/>
      <c r="BU19" s="627"/>
      <c r="BV19" s="627"/>
      <c r="BW19" s="628"/>
      <c r="BY19" s="572" t="s">
        <v>226</v>
      </c>
      <c r="BZ19" s="573"/>
      <c r="CA19" s="573"/>
      <c r="CB19" s="573"/>
      <c r="CC19" s="573"/>
      <c r="CD19" s="573"/>
      <c r="CE19" s="573"/>
      <c r="CF19" s="573"/>
      <c r="CG19" s="573"/>
      <c r="CH19" s="573"/>
      <c r="CI19" s="573"/>
      <c r="CJ19" s="573"/>
      <c r="CK19" s="573"/>
      <c r="CL19" s="574"/>
      <c r="CM19" s="575" t="s">
        <v>191</v>
      </c>
      <c r="CN19" s="576"/>
      <c r="CO19" s="576"/>
      <c r="CP19" s="576"/>
      <c r="CQ19" s="576"/>
      <c r="CR19" s="576"/>
      <c r="CS19" s="576"/>
      <c r="CT19" s="577"/>
      <c r="CU19" s="626" t="s">
        <v>191</v>
      </c>
      <c r="CV19" s="626"/>
      <c r="CW19" s="626"/>
      <c r="CX19" s="626"/>
      <c r="CY19" s="563" t="s">
        <v>191</v>
      </c>
      <c r="CZ19" s="576"/>
      <c r="DA19" s="576"/>
      <c r="DB19" s="576"/>
      <c r="DC19" s="576"/>
      <c r="DD19" s="576"/>
      <c r="DE19" s="576"/>
      <c r="DF19" s="576"/>
      <c r="DG19" s="576"/>
      <c r="DH19" s="576"/>
      <c r="DI19" s="576"/>
      <c r="DJ19" s="576"/>
      <c r="DK19" s="577"/>
      <c r="DL19" s="563" t="s">
        <v>191</v>
      </c>
      <c r="DM19" s="576"/>
      <c r="DN19" s="576"/>
      <c r="DO19" s="576"/>
      <c r="DP19" s="576"/>
      <c r="DQ19" s="576"/>
      <c r="DR19" s="576"/>
      <c r="DS19" s="576"/>
      <c r="DT19" s="576"/>
      <c r="DU19" s="576"/>
      <c r="DV19" s="576"/>
      <c r="DW19" s="576"/>
      <c r="DX19" s="633"/>
    </row>
    <row r="20" spans="2:128" ht="11.25" customHeight="1">
      <c r="B20" s="572" t="s">
        <v>227</v>
      </c>
      <c r="C20" s="573"/>
      <c r="D20" s="573"/>
      <c r="E20" s="573"/>
      <c r="F20" s="573"/>
      <c r="G20" s="573"/>
      <c r="H20" s="573"/>
      <c r="I20" s="573"/>
      <c r="J20" s="573"/>
      <c r="K20" s="573"/>
      <c r="L20" s="573"/>
      <c r="M20" s="573"/>
      <c r="N20" s="573"/>
      <c r="O20" s="573"/>
      <c r="P20" s="573"/>
      <c r="Q20" s="574"/>
      <c r="R20" s="575">
        <v>379093</v>
      </c>
      <c r="S20" s="576"/>
      <c r="T20" s="576"/>
      <c r="U20" s="576"/>
      <c r="V20" s="576"/>
      <c r="W20" s="576"/>
      <c r="X20" s="576"/>
      <c r="Y20" s="577"/>
      <c r="Z20" s="624">
        <v>0.1</v>
      </c>
      <c r="AA20" s="589"/>
      <c r="AB20" s="589"/>
      <c r="AC20" s="625"/>
      <c r="AD20" s="563">
        <v>379093</v>
      </c>
      <c r="AE20" s="576"/>
      <c r="AF20" s="576"/>
      <c r="AG20" s="576"/>
      <c r="AH20" s="576"/>
      <c r="AI20" s="576"/>
      <c r="AJ20" s="576"/>
      <c r="AK20" s="577"/>
      <c r="AL20" s="624">
        <v>0.1</v>
      </c>
      <c r="AM20" s="589"/>
      <c r="AN20" s="589"/>
      <c r="AO20" s="604"/>
      <c r="AP20" s="630" t="s">
        <v>228</v>
      </c>
      <c r="AQ20" s="631"/>
      <c r="AR20" s="631"/>
      <c r="AS20" s="631"/>
      <c r="AT20" s="631"/>
      <c r="AU20" s="631"/>
      <c r="AV20" s="631"/>
      <c r="AW20" s="631"/>
      <c r="AX20" s="631"/>
      <c r="AY20" s="631"/>
      <c r="AZ20" s="631"/>
      <c r="BA20" s="631"/>
      <c r="BB20" s="631"/>
      <c r="BC20" s="632"/>
      <c r="BD20" s="575">
        <v>1836264</v>
      </c>
      <c r="BE20" s="576"/>
      <c r="BF20" s="576"/>
      <c r="BG20" s="576"/>
      <c r="BH20" s="576"/>
      <c r="BI20" s="576"/>
      <c r="BJ20" s="576"/>
      <c r="BK20" s="577"/>
      <c r="BL20" s="626">
        <v>1.3</v>
      </c>
      <c r="BM20" s="626"/>
      <c r="BN20" s="626"/>
      <c r="BO20" s="626"/>
      <c r="BP20" s="627" t="s">
        <v>191</v>
      </c>
      <c r="BQ20" s="627"/>
      <c r="BR20" s="627"/>
      <c r="BS20" s="627"/>
      <c r="BT20" s="627"/>
      <c r="BU20" s="627"/>
      <c r="BV20" s="627"/>
      <c r="BW20" s="628"/>
      <c r="BY20" s="630" t="s">
        <v>229</v>
      </c>
      <c r="BZ20" s="631"/>
      <c r="CA20" s="631"/>
      <c r="CB20" s="631"/>
      <c r="CC20" s="631"/>
      <c r="CD20" s="631"/>
      <c r="CE20" s="631"/>
      <c r="CF20" s="631"/>
      <c r="CG20" s="631"/>
      <c r="CH20" s="631"/>
      <c r="CI20" s="631"/>
      <c r="CJ20" s="631"/>
      <c r="CK20" s="631"/>
      <c r="CL20" s="632"/>
      <c r="CM20" s="575" t="s">
        <v>191</v>
      </c>
      <c r="CN20" s="576"/>
      <c r="CO20" s="576"/>
      <c r="CP20" s="576"/>
      <c r="CQ20" s="576"/>
      <c r="CR20" s="576"/>
      <c r="CS20" s="576"/>
      <c r="CT20" s="577"/>
      <c r="CU20" s="626" t="s">
        <v>191</v>
      </c>
      <c r="CV20" s="626"/>
      <c r="CW20" s="626"/>
      <c r="CX20" s="626"/>
      <c r="CY20" s="563" t="s">
        <v>191</v>
      </c>
      <c r="CZ20" s="576"/>
      <c r="DA20" s="576"/>
      <c r="DB20" s="576"/>
      <c r="DC20" s="576"/>
      <c r="DD20" s="576"/>
      <c r="DE20" s="576"/>
      <c r="DF20" s="576"/>
      <c r="DG20" s="576"/>
      <c r="DH20" s="576"/>
      <c r="DI20" s="576"/>
      <c r="DJ20" s="576"/>
      <c r="DK20" s="577"/>
      <c r="DL20" s="563" t="s">
        <v>191</v>
      </c>
      <c r="DM20" s="576"/>
      <c r="DN20" s="576"/>
      <c r="DO20" s="576"/>
      <c r="DP20" s="576"/>
      <c r="DQ20" s="576"/>
      <c r="DR20" s="576"/>
      <c r="DS20" s="576"/>
      <c r="DT20" s="576"/>
      <c r="DU20" s="576"/>
      <c r="DV20" s="576"/>
      <c r="DW20" s="576"/>
      <c r="DX20" s="633"/>
    </row>
    <row r="21" spans="2:128" ht="11.25" customHeight="1">
      <c r="B21" s="572" t="s">
        <v>230</v>
      </c>
      <c r="C21" s="573"/>
      <c r="D21" s="573"/>
      <c r="E21" s="573"/>
      <c r="F21" s="573"/>
      <c r="G21" s="573"/>
      <c r="H21" s="573"/>
      <c r="I21" s="573"/>
      <c r="J21" s="573"/>
      <c r="K21" s="573"/>
      <c r="L21" s="573"/>
      <c r="M21" s="573"/>
      <c r="N21" s="573"/>
      <c r="O21" s="573"/>
      <c r="P21" s="573"/>
      <c r="Q21" s="574"/>
      <c r="R21" s="575">
        <v>6826489</v>
      </c>
      <c r="S21" s="576"/>
      <c r="T21" s="576"/>
      <c r="U21" s="576"/>
      <c r="V21" s="576"/>
      <c r="W21" s="576"/>
      <c r="X21" s="576"/>
      <c r="Y21" s="577"/>
      <c r="Z21" s="624">
        <v>1</v>
      </c>
      <c r="AA21" s="589"/>
      <c r="AB21" s="589"/>
      <c r="AC21" s="625"/>
      <c r="AD21" s="563" t="s">
        <v>191</v>
      </c>
      <c r="AE21" s="576"/>
      <c r="AF21" s="576"/>
      <c r="AG21" s="576"/>
      <c r="AH21" s="576"/>
      <c r="AI21" s="576"/>
      <c r="AJ21" s="576"/>
      <c r="AK21" s="577"/>
      <c r="AL21" s="624" t="s">
        <v>191</v>
      </c>
      <c r="AM21" s="589"/>
      <c r="AN21" s="589"/>
      <c r="AO21" s="604"/>
      <c r="AP21" s="630" t="s">
        <v>231</v>
      </c>
      <c r="AQ21" s="631"/>
      <c r="AR21" s="631"/>
      <c r="AS21" s="631"/>
      <c r="AT21" s="631"/>
      <c r="AU21" s="631"/>
      <c r="AV21" s="631"/>
      <c r="AW21" s="631"/>
      <c r="AX21" s="631"/>
      <c r="AY21" s="631"/>
      <c r="AZ21" s="631"/>
      <c r="BA21" s="631"/>
      <c r="BB21" s="631"/>
      <c r="BC21" s="632"/>
      <c r="BD21" s="575">
        <v>159327</v>
      </c>
      <c r="BE21" s="576"/>
      <c r="BF21" s="576"/>
      <c r="BG21" s="576"/>
      <c r="BH21" s="576"/>
      <c r="BI21" s="576"/>
      <c r="BJ21" s="576"/>
      <c r="BK21" s="577"/>
      <c r="BL21" s="626">
        <v>0.1</v>
      </c>
      <c r="BM21" s="626"/>
      <c r="BN21" s="626"/>
      <c r="BO21" s="626"/>
      <c r="BP21" s="627" t="s">
        <v>191</v>
      </c>
      <c r="BQ21" s="627"/>
      <c r="BR21" s="627"/>
      <c r="BS21" s="627"/>
      <c r="BT21" s="627"/>
      <c r="BU21" s="627"/>
      <c r="BV21" s="627"/>
      <c r="BW21" s="628"/>
      <c r="BY21" s="630" t="s">
        <v>232</v>
      </c>
      <c r="BZ21" s="631"/>
      <c r="CA21" s="631"/>
      <c r="CB21" s="631"/>
      <c r="CC21" s="631"/>
      <c r="CD21" s="631"/>
      <c r="CE21" s="631"/>
      <c r="CF21" s="631"/>
      <c r="CG21" s="631"/>
      <c r="CH21" s="631"/>
      <c r="CI21" s="631"/>
      <c r="CJ21" s="631"/>
      <c r="CK21" s="631"/>
      <c r="CL21" s="632"/>
      <c r="CM21" s="575">
        <v>256046</v>
      </c>
      <c r="CN21" s="576"/>
      <c r="CO21" s="576"/>
      <c r="CP21" s="576"/>
      <c r="CQ21" s="576"/>
      <c r="CR21" s="576"/>
      <c r="CS21" s="576"/>
      <c r="CT21" s="577"/>
      <c r="CU21" s="626">
        <v>0</v>
      </c>
      <c r="CV21" s="626"/>
      <c r="CW21" s="626"/>
      <c r="CX21" s="626"/>
      <c r="CY21" s="563" t="s">
        <v>191</v>
      </c>
      <c r="CZ21" s="576"/>
      <c r="DA21" s="576"/>
      <c r="DB21" s="576"/>
      <c r="DC21" s="576"/>
      <c r="DD21" s="576"/>
      <c r="DE21" s="576"/>
      <c r="DF21" s="576"/>
      <c r="DG21" s="576"/>
      <c r="DH21" s="576"/>
      <c r="DI21" s="576"/>
      <c r="DJ21" s="576"/>
      <c r="DK21" s="577"/>
      <c r="DL21" s="563">
        <v>256046</v>
      </c>
      <c r="DM21" s="576"/>
      <c r="DN21" s="576"/>
      <c r="DO21" s="576"/>
      <c r="DP21" s="576"/>
      <c r="DQ21" s="576"/>
      <c r="DR21" s="576"/>
      <c r="DS21" s="576"/>
      <c r="DT21" s="576"/>
      <c r="DU21" s="576"/>
      <c r="DV21" s="576"/>
      <c r="DW21" s="576"/>
      <c r="DX21" s="633"/>
    </row>
    <row r="22" spans="2:128" ht="11.25" customHeight="1">
      <c r="B22" s="572" t="s">
        <v>233</v>
      </c>
      <c r="C22" s="573"/>
      <c r="D22" s="573"/>
      <c r="E22" s="573"/>
      <c r="F22" s="573"/>
      <c r="G22" s="573"/>
      <c r="H22" s="573"/>
      <c r="I22" s="573"/>
      <c r="J22" s="573"/>
      <c r="K22" s="573"/>
      <c r="L22" s="573"/>
      <c r="M22" s="573"/>
      <c r="N22" s="573"/>
      <c r="O22" s="573"/>
      <c r="P22" s="573"/>
      <c r="Q22" s="574"/>
      <c r="R22" s="575">
        <v>8556741</v>
      </c>
      <c r="S22" s="576"/>
      <c r="T22" s="576"/>
      <c r="U22" s="576"/>
      <c r="V22" s="576"/>
      <c r="W22" s="576"/>
      <c r="X22" s="576"/>
      <c r="Y22" s="577"/>
      <c r="Z22" s="624">
        <v>1.2</v>
      </c>
      <c r="AA22" s="589"/>
      <c r="AB22" s="589"/>
      <c r="AC22" s="625"/>
      <c r="AD22" s="563">
        <v>440068</v>
      </c>
      <c r="AE22" s="576"/>
      <c r="AF22" s="576"/>
      <c r="AG22" s="576"/>
      <c r="AH22" s="576"/>
      <c r="AI22" s="576"/>
      <c r="AJ22" s="576"/>
      <c r="AK22" s="577"/>
      <c r="AL22" s="624">
        <v>0.1</v>
      </c>
      <c r="AM22" s="589"/>
      <c r="AN22" s="589"/>
      <c r="AO22" s="604"/>
      <c r="AP22" s="630" t="s">
        <v>234</v>
      </c>
      <c r="AQ22" s="631"/>
      <c r="AR22" s="631"/>
      <c r="AS22" s="631"/>
      <c r="AT22" s="631"/>
      <c r="AU22" s="631"/>
      <c r="AV22" s="631"/>
      <c r="AW22" s="631"/>
      <c r="AX22" s="631"/>
      <c r="AY22" s="631"/>
      <c r="AZ22" s="631"/>
      <c r="BA22" s="631"/>
      <c r="BB22" s="631"/>
      <c r="BC22" s="632"/>
      <c r="BD22" s="575">
        <v>986782</v>
      </c>
      <c r="BE22" s="576"/>
      <c r="BF22" s="576"/>
      <c r="BG22" s="576"/>
      <c r="BH22" s="576"/>
      <c r="BI22" s="576"/>
      <c r="BJ22" s="576"/>
      <c r="BK22" s="577"/>
      <c r="BL22" s="626">
        <v>0.7</v>
      </c>
      <c r="BM22" s="626"/>
      <c r="BN22" s="626"/>
      <c r="BO22" s="626"/>
      <c r="BP22" s="627" t="s">
        <v>191</v>
      </c>
      <c r="BQ22" s="627"/>
      <c r="BR22" s="627"/>
      <c r="BS22" s="627"/>
      <c r="BT22" s="627"/>
      <c r="BU22" s="627"/>
      <c r="BV22" s="627"/>
      <c r="BW22" s="628"/>
      <c r="BY22" s="630" t="s">
        <v>235</v>
      </c>
      <c r="BZ22" s="631"/>
      <c r="CA22" s="631"/>
      <c r="CB22" s="631"/>
      <c r="CC22" s="631"/>
      <c r="CD22" s="631"/>
      <c r="CE22" s="631"/>
      <c r="CF22" s="631"/>
      <c r="CG22" s="631"/>
      <c r="CH22" s="631"/>
      <c r="CI22" s="631"/>
      <c r="CJ22" s="631"/>
      <c r="CK22" s="631"/>
      <c r="CL22" s="632"/>
      <c r="CM22" s="575">
        <v>575708</v>
      </c>
      <c r="CN22" s="576"/>
      <c r="CO22" s="576"/>
      <c r="CP22" s="576"/>
      <c r="CQ22" s="576"/>
      <c r="CR22" s="576"/>
      <c r="CS22" s="576"/>
      <c r="CT22" s="577"/>
      <c r="CU22" s="626">
        <v>0.1</v>
      </c>
      <c r="CV22" s="626"/>
      <c r="CW22" s="626"/>
      <c r="CX22" s="626"/>
      <c r="CY22" s="563" t="s">
        <v>191</v>
      </c>
      <c r="CZ22" s="576"/>
      <c r="DA22" s="576"/>
      <c r="DB22" s="576"/>
      <c r="DC22" s="576"/>
      <c r="DD22" s="576"/>
      <c r="DE22" s="576"/>
      <c r="DF22" s="576"/>
      <c r="DG22" s="576"/>
      <c r="DH22" s="576"/>
      <c r="DI22" s="576"/>
      <c r="DJ22" s="576"/>
      <c r="DK22" s="577"/>
      <c r="DL22" s="563">
        <v>575708</v>
      </c>
      <c r="DM22" s="576"/>
      <c r="DN22" s="576"/>
      <c r="DO22" s="576"/>
      <c r="DP22" s="576"/>
      <c r="DQ22" s="576"/>
      <c r="DR22" s="576"/>
      <c r="DS22" s="576"/>
      <c r="DT22" s="576"/>
      <c r="DU22" s="576"/>
      <c r="DV22" s="576"/>
      <c r="DW22" s="576"/>
      <c r="DX22" s="633"/>
    </row>
    <row r="23" spans="2:128" ht="11.25" customHeight="1">
      <c r="B23" s="572" t="s">
        <v>236</v>
      </c>
      <c r="C23" s="573"/>
      <c r="D23" s="573"/>
      <c r="E23" s="573"/>
      <c r="F23" s="573"/>
      <c r="G23" s="573"/>
      <c r="H23" s="573"/>
      <c r="I23" s="573"/>
      <c r="J23" s="573"/>
      <c r="K23" s="573"/>
      <c r="L23" s="573"/>
      <c r="M23" s="573"/>
      <c r="N23" s="573"/>
      <c r="O23" s="573"/>
      <c r="P23" s="573"/>
      <c r="Q23" s="574"/>
      <c r="R23" s="575">
        <v>2375233</v>
      </c>
      <c r="S23" s="576"/>
      <c r="T23" s="576"/>
      <c r="U23" s="576"/>
      <c r="V23" s="576"/>
      <c r="W23" s="576"/>
      <c r="X23" s="576"/>
      <c r="Y23" s="577"/>
      <c r="Z23" s="624">
        <v>0.3</v>
      </c>
      <c r="AA23" s="589"/>
      <c r="AB23" s="589"/>
      <c r="AC23" s="625"/>
      <c r="AD23" s="563" t="s">
        <v>191</v>
      </c>
      <c r="AE23" s="576"/>
      <c r="AF23" s="576"/>
      <c r="AG23" s="576"/>
      <c r="AH23" s="576"/>
      <c r="AI23" s="576"/>
      <c r="AJ23" s="576"/>
      <c r="AK23" s="577"/>
      <c r="AL23" s="624" t="s">
        <v>191</v>
      </c>
      <c r="AM23" s="589"/>
      <c r="AN23" s="589"/>
      <c r="AO23" s="604"/>
      <c r="AP23" s="630" t="s">
        <v>237</v>
      </c>
      <c r="AQ23" s="631"/>
      <c r="AR23" s="631"/>
      <c r="AS23" s="631"/>
      <c r="AT23" s="631"/>
      <c r="AU23" s="631"/>
      <c r="AV23" s="631"/>
      <c r="AW23" s="631"/>
      <c r="AX23" s="631"/>
      <c r="AY23" s="631"/>
      <c r="AZ23" s="631"/>
      <c r="BA23" s="631"/>
      <c r="BB23" s="631"/>
      <c r="BC23" s="632"/>
      <c r="BD23" s="575">
        <v>14051910</v>
      </c>
      <c r="BE23" s="576"/>
      <c r="BF23" s="576"/>
      <c r="BG23" s="576"/>
      <c r="BH23" s="576"/>
      <c r="BI23" s="576"/>
      <c r="BJ23" s="576"/>
      <c r="BK23" s="577"/>
      <c r="BL23" s="626">
        <v>9.8000000000000007</v>
      </c>
      <c r="BM23" s="626"/>
      <c r="BN23" s="626"/>
      <c r="BO23" s="626"/>
      <c r="BP23" s="627" t="s">
        <v>191</v>
      </c>
      <c r="BQ23" s="627"/>
      <c r="BR23" s="627"/>
      <c r="BS23" s="627"/>
      <c r="BT23" s="627"/>
      <c r="BU23" s="627"/>
      <c r="BV23" s="627"/>
      <c r="BW23" s="628"/>
      <c r="BY23" s="630" t="s">
        <v>238</v>
      </c>
      <c r="BZ23" s="631"/>
      <c r="CA23" s="631"/>
      <c r="CB23" s="631"/>
      <c r="CC23" s="631"/>
      <c r="CD23" s="631"/>
      <c r="CE23" s="631"/>
      <c r="CF23" s="631"/>
      <c r="CG23" s="631"/>
      <c r="CH23" s="631"/>
      <c r="CI23" s="631"/>
      <c r="CJ23" s="631"/>
      <c r="CK23" s="631"/>
      <c r="CL23" s="632"/>
      <c r="CM23" s="575">
        <v>239100</v>
      </c>
      <c r="CN23" s="576"/>
      <c r="CO23" s="576"/>
      <c r="CP23" s="576"/>
      <c r="CQ23" s="576"/>
      <c r="CR23" s="576"/>
      <c r="CS23" s="576"/>
      <c r="CT23" s="577"/>
      <c r="CU23" s="626">
        <v>0</v>
      </c>
      <c r="CV23" s="626"/>
      <c r="CW23" s="626"/>
      <c r="CX23" s="626"/>
      <c r="CY23" s="563" t="s">
        <v>191</v>
      </c>
      <c r="CZ23" s="576"/>
      <c r="DA23" s="576"/>
      <c r="DB23" s="576"/>
      <c r="DC23" s="576"/>
      <c r="DD23" s="576"/>
      <c r="DE23" s="576"/>
      <c r="DF23" s="576"/>
      <c r="DG23" s="576"/>
      <c r="DH23" s="576"/>
      <c r="DI23" s="576"/>
      <c r="DJ23" s="576"/>
      <c r="DK23" s="577"/>
      <c r="DL23" s="563">
        <v>239100</v>
      </c>
      <c r="DM23" s="576"/>
      <c r="DN23" s="576"/>
      <c r="DO23" s="576"/>
      <c r="DP23" s="576"/>
      <c r="DQ23" s="576"/>
      <c r="DR23" s="576"/>
      <c r="DS23" s="576"/>
      <c r="DT23" s="576"/>
      <c r="DU23" s="576"/>
      <c r="DV23" s="576"/>
      <c r="DW23" s="576"/>
      <c r="DX23" s="633"/>
    </row>
    <row r="24" spans="2:128" ht="11.25" customHeight="1">
      <c r="B24" s="572" t="s">
        <v>239</v>
      </c>
      <c r="C24" s="573"/>
      <c r="D24" s="573"/>
      <c r="E24" s="573"/>
      <c r="F24" s="573"/>
      <c r="G24" s="573"/>
      <c r="H24" s="573"/>
      <c r="I24" s="573"/>
      <c r="J24" s="573"/>
      <c r="K24" s="573"/>
      <c r="L24" s="573"/>
      <c r="M24" s="573"/>
      <c r="N24" s="573"/>
      <c r="O24" s="573"/>
      <c r="P24" s="573"/>
      <c r="Q24" s="574"/>
      <c r="R24" s="575">
        <v>111828556</v>
      </c>
      <c r="S24" s="576"/>
      <c r="T24" s="576"/>
      <c r="U24" s="576"/>
      <c r="V24" s="576"/>
      <c r="W24" s="576"/>
      <c r="X24" s="576"/>
      <c r="Y24" s="577"/>
      <c r="Z24" s="624">
        <v>15.7</v>
      </c>
      <c r="AA24" s="589"/>
      <c r="AB24" s="589"/>
      <c r="AC24" s="625"/>
      <c r="AD24" s="563" t="s">
        <v>191</v>
      </c>
      <c r="AE24" s="576"/>
      <c r="AF24" s="576"/>
      <c r="AG24" s="576"/>
      <c r="AH24" s="576"/>
      <c r="AI24" s="576"/>
      <c r="AJ24" s="576"/>
      <c r="AK24" s="577"/>
      <c r="AL24" s="624" t="s">
        <v>191</v>
      </c>
      <c r="AM24" s="589"/>
      <c r="AN24" s="589"/>
      <c r="AO24" s="604"/>
      <c r="AP24" s="630" t="s">
        <v>240</v>
      </c>
      <c r="AQ24" s="631"/>
      <c r="AR24" s="631"/>
      <c r="AS24" s="631"/>
      <c r="AT24" s="631"/>
      <c r="AU24" s="631"/>
      <c r="AV24" s="631"/>
      <c r="AW24" s="631"/>
      <c r="AX24" s="631"/>
      <c r="AY24" s="631"/>
      <c r="AZ24" s="631"/>
      <c r="BA24" s="631"/>
      <c r="BB24" s="631"/>
      <c r="BC24" s="632"/>
      <c r="BD24" s="575">
        <v>16789479</v>
      </c>
      <c r="BE24" s="576"/>
      <c r="BF24" s="576"/>
      <c r="BG24" s="576"/>
      <c r="BH24" s="576"/>
      <c r="BI24" s="576"/>
      <c r="BJ24" s="576"/>
      <c r="BK24" s="577"/>
      <c r="BL24" s="626">
        <v>11.7</v>
      </c>
      <c r="BM24" s="626"/>
      <c r="BN24" s="626"/>
      <c r="BO24" s="626"/>
      <c r="BP24" s="627" t="s">
        <v>191</v>
      </c>
      <c r="BQ24" s="627"/>
      <c r="BR24" s="627"/>
      <c r="BS24" s="627"/>
      <c r="BT24" s="627"/>
      <c r="BU24" s="627"/>
      <c r="BV24" s="627"/>
      <c r="BW24" s="628"/>
      <c r="BY24" s="630" t="s">
        <v>241</v>
      </c>
      <c r="BZ24" s="631"/>
      <c r="CA24" s="631"/>
      <c r="CB24" s="631"/>
      <c r="CC24" s="631"/>
      <c r="CD24" s="631"/>
      <c r="CE24" s="631"/>
      <c r="CF24" s="631"/>
      <c r="CG24" s="631"/>
      <c r="CH24" s="631"/>
      <c r="CI24" s="631"/>
      <c r="CJ24" s="631"/>
      <c r="CK24" s="631"/>
      <c r="CL24" s="632"/>
      <c r="CM24" s="575">
        <v>15936405</v>
      </c>
      <c r="CN24" s="576"/>
      <c r="CO24" s="576"/>
      <c r="CP24" s="576"/>
      <c r="CQ24" s="576"/>
      <c r="CR24" s="576"/>
      <c r="CS24" s="576"/>
      <c r="CT24" s="577"/>
      <c r="CU24" s="626">
        <v>2.2999999999999998</v>
      </c>
      <c r="CV24" s="626"/>
      <c r="CW24" s="626"/>
      <c r="CX24" s="626"/>
      <c r="CY24" s="563" t="s">
        <v>191</v>
      </c>
      <c r="CZ24" s="576"/>
      <c r="DA24" s="576"/>
      <c r="DB24" s="576"/>
      <c r="DC24" s="576"/>
      <c r="DD24" s="576"/>
      <c r="DE24" s="576"/>
      <c r="DF24" s="576"/>
      <c r="DG24" s="576"/>
      <c r="DH24" s="576"/>
      <c r="DI24" s="576"/>
      <c r="DJ24" s="576"/>
      <c r="DK24" s="577"/>
      <c r="DL24" s="563">
        <v>15936405</v>
      </c>
      <c r="DM24" s="576"/>
      <c r="DN24" s="576"/>
      <c r="DO24" s="576"/>
      <c r="DP24" s="576"/>
      <c r="DQ24" s="576"/>
      <c r="DR24" s="576"/>
      <c r="DS24" s="576"/>
      <c r="DT24" s="576"/>
      <c r="DU24" s="576"/>
      <c r="DV24" s="576"/>
      <c r="DW24" s="576"/>
      <c r="DX24" s="633"/>
    </row>
    <row r="25" spans="2:128" ht="11.25" customHeight="1">
      <c r="B25" s="572" t="s">
        <v>242</v>
      </c>
      <c r="C25" s="573"/>
      <c r="D25" s="573"/>
      <c r="E25" s="573"/>
      <c r="F25" s="573"/>
      <c r="G25" s="573"/>
      <c r="H25" s="573"/>
      <c r="I25" s="573"/>
      <c r="J25" s="573"/>
      <c r="K25" s="573"/>
      <c r="L25" s="573"/>
      <c r="M25" s="573"/>
      <c r="N25" s="573"/>
      <c r="O25" s="573"/>
      <c r="P25" s="573"/>
      <c r="Q25" s="574"/>
      <c r="R25" s="575" t="s">
        <v>191</v>
      </c>
      <c r="S25" s="576"/>
      <c r="T25" s="576"/>
      <c r="U25" s="576"/>
      <c r="V25" s="576"/>
      <c r="W25" s="576"/>
      <c r="X25" s="576"/>
      <c r="Y25" s="577"/>
      <c r="Z25" s="624" t="s">
        <v>191</v>
      </c>
      <c r="AA25" s="589"/>
      <c r="AB25" s="589"/>
      <c r="AC25" s="625"/>
      <c r="AD25" s="563" t="s">
        <v>191</v>
      </c>
      <c r="AE25" s="576"/>
      <c r="AF25" s="576"/>
      <c r="AG25" s="576"/>
      <c r="AH25" s="576"/>
      <c r="AI25" s="576"/>
      <c r="AJ25" s="576"/>
      <c r="AK25" s="577"/>
      <c r="AL25" s="624" t="s">
        <v>191</v>
      </c>
      <c r="AM25" s="589"/>
      <c r="AN25" s="589"/>
      <c r="AO25" s="604"/>
      <c r="AP25" s="630" t="s">
        <v>243</v>
      </c>
      <c r="AQ25" s="631"/>
      <c r="AR25" s="631"/>
      <c r="AS25" s="631"/>
      <c r="AT25" s="631"/>
      <c r="AU25" s="631"/>
      <c r="AV25" s="631"/>
      <c r="AW25" s="631"/>
      <c r="AX25" s="631"/>
      <c r="AY25" s="631"/>
      <c r="AZ25" s="631"/>
      <c r="BA25" s="631"/>
      <c r="BB25" s="631"/>
      <c r="BC25" s="632"/>
      <c r="BD25" s="575">
        <v>2884</v>
      </c>
      <c r="BE25" s="576"/>
      <c r="BF25" s="576"/>
      <c r="BG25" s="576"/>
      <c r="BH25" s="576"/>
      <c r="BI25" s="576"/>
      <c r="BJ25" s="576"/>
      <c r="BK25" s="577"/>
      <c r="BL25" s="626">
        <v>0</v>
      </c>
      <c r="BM25" s="626"/>
      <c r="BN25" s="626"/>
      <c r="BO25" s="626"/>
      <c r="BP25" s="627" t="s">
        <v>191</v>
      </c>
      <c r="BQ25" s="627"/>
      <c r="BR25" s="627"/>
      <c r="BS25" s="627"/>
      <c r="BT25" s="627"/>
      <c r="BU25" s="627"/>
      <c r="BV25" s="627"/>
      <c r="BW25" s="628"/>
      <c r="BY25" s="630" t="s">
        <v>244</v>
      </c>
      <c r="BZ25" s="631"/>
      <c r="CA25" s="631"/>
      <c r="CB25" s="631"/>
      <c r="CC25" s="631"/>
      <c r="CD25" s="631"/>
      <c r="CE25" s="631"/>
      <c r="CF25" s="631"/>
      <c r="CG25" s="631"/>
      <c r="CH25" s="631"/>
      <c r="CI25" s="631"/>
      <c r="CJ25" s="631"/>
      <c r="CK25" s="631"/>
      <c r="CL25" s="632"/>
      <c r="CM25" s="575">
        <v>110845</v>
      </c>
      <c r="CN25" s="576"/>
      <c r="CO25" s="576"/>
      <c r="CP25" s="576"/>
      <c r="CQ25" s="576"/>
      <c r="CR25" s="576"/>
      <c r="CS25" s="576"/>
      <c r="CT25" s="577"/>
      <c r="CU25" s="626">
        <v>0</v>
      </c>
      <c r="CV25" s="626"/>
      <c r="CW25" s="626"/>
      <c r="CX25" s="626"/>
      <c r="CY25" s="563" t="s">
        <v>191</v>
      </c>
      <c r="CZ25" s="576"/>
      <c r="DA25" s="576"/>
      <c r="DB25" s="576"/>
      <c r="DC25" s="576"/>
      <c r="DD25" s="576"/>
      <c r="DE25" s="576"/>
      <c r="DF25" s="576"/>
      <c r="DG25" s="576"/>
      <c r="DH25" s="576"/>
      <c r="DI25" s="576"/>
      <c r="DJ25" s="576"/>
      <c r="DK25" s="577"/>
      <c r="DL25" s="563">
        <v>110845</v>
      </c>
      <c r="DM25" s="576"/>
      <c r="DN25" s="576"/>
      <c r="DO25" s="576"/>
      <c r="DP25" s="576"/>
      <c r="DQ25" s="576"/>
      <c r="DR25" s="576"/>
      <c r="DS25" s="576"/>
      <c r="DT25" s="576"/>
      <c r="DU25" s="576"/>
      <c r="DV25" s="576"/>
      <c r="DW25" s="576"/>
      <c r="DX25" s="633"/>
    </row>
    <row r="26" spans="2:128" ht="11.25" customHeight="1">
      <c r="B26" s="572" t="s">
        <v>245</v>
      </c>
      <c r="C26" s="573"/>
      <c r="D26" s="573"/>
      <c r="E26" s="573"/>
      <c r="F26" s="573"/>
      <c r="G26" s="573"/>
      <c r="H26" s="573"/>
      <c r="I26" s="573"/>
      <c r="J26" s="573"/>
      <c r="K26" s="573"/>
      <c r="L26" s="573"/>
      <c r="M26" s="573"/>
      <c r="N26" s="573"/>
      <c r="O26" s="573"/>
      <c r="P26" s="573"/>
      <c r="Q26" s="574"/>
      <c r="R26" s="575">
        <v>1702263</v>
      </c>
      <c r="S26" s="576"/>
      <c r="T26" s="576"/>
      <c r="U26" s="576"/>
      <c r="V26" s="576"/>
      <c r="W26" s="576"/>
      <c r="X26" s="576"/>
      <c r="Y26" s="577"/>
      <c r="Z26" s="624">
        <v>0.2</v>
      </c>
      <c r="AA26" s="589"/>
      <c r="AB26" s="589"/>
      <c r="AC26" s="625"/>
      <c r="AD26" s="563">
        <v>203105</v>
      </c>
      <c r="AE26" s="576"/>
      <c r="AF26" s="576"/>
      <c r="AG26" s="576"/>
      <c r="AH26" s="576"/>
      <c r="AI26" s="576"/>
      <c r="AJ26" s="576"/>
      <c r="AK26" s="577"/>
      <c r="AL26" s="624">
        <v>0.1</v>
      </c>
      <c r="AM26" s="589"/>
      <c r="AN26" s="589"/>
      <c r="AO26" s="604"/>
      <c r="AP26" s="630" t="s">
        <v>246</v>
      </c>
      <c r="AQ26" s="631"/>
      <c r="AR26" s="631"/>
      <c r="AS26" s="631"/>
      <c r="AT26" s="631"/>
      <c r="AU26" s="631"/>
      <c r="AV26" s="631"/>
      <c r="AW26" s="631"/>
      <c r="AX26" s="631"/>
      <c r="AY26" s="631"/>
      <c r="AZ26" s="631"/>
      <c r="BA26" s="631"/>
      <c r="BB26" s="631"/>
      <c r="BC26" s="632"/>
      <c r="BD26" s="575">
        <v>73401</v>
      </c>
      <c r="BE26" s="576"/>
      <c r="BF26" s="576"/>
      <c r="BG26" s="576"/>
      <c r="BH26" s="576"/>
      <c r="BI26" s="576"/>
      <c r="BJ26" s="576"/>
      <c r="BK26" s="577"/>
      <c r="BL26" s="626">
        <v>0.1</v>
      </c>
      <c r="BM26" s="626"/>
      <c r="BN26" s="626"/>
      <c r="BO26" s="626"/>
      <c r="BP26" s="627" t="s">
        <v>191</v>
      </c>
      <c r="BQ26" s="627"/>
      <c r="BR26" s="627"/>
      <c r="BS26" s="627"/>
      <c r="BT26" s="627"/>
      <c r="BU26" s="627"/>
      <c r="BV26" s="627"/>
      <c r="BW26" s="628"/>
      <c r="BY26" s="630" t="s">
        <v>247</v>
      </c>
      <c r="BZ26" s="631"/>
      <c r="CA26" s="631"/>
      <c r="CB26" s="631"/>
      <c r="CC26" s="631"/>
      <c r="CD26" s="631"/>
      <c r="CE26" s="631"/>
      <c r="CF26" s="631"/>
      <c r="CG26" s="631"/>
      <c r="CH26" s="631"/>
      <c r="CI26" s="631"/>
      <c r="CJ26" s="631"/>
      <c r="CK26" s="631"/>
      <c r="CL26" s="632"/>
      <c r="CM26" s="575" t="s">
        <v>191</v>
      </c>
      <c r="CN26" s="576"/>
      <c r="CO26" s="576"/>
      <c r="CP26" s="576"/>
      <c r="CQ26" s="576"/>
      <c r="CR26" s="576"/>
      <c r="CS26" s="576"/>
      <c r="CT26" s="577"/>
      <c r="CU26" s="626" t="s">
        <v>191</v>
      </c>
      <c r="CV26" s="626"/>
      <c r="CW26" s="626"/>
      <c r="CX26" s="626"/>
      <c r="CY26" s="563" t="s">
        <v>191</v>
      </c>
      <c r="CZ26" s="576"/>
      <c r="DA26" s="576"/>
      <c r="DB26" s="576"/>
      <c r="DC26" s="576"/>
      <c r="DD26" s="576"/>
      <c r="DE26" s="576"/>
      <c r="DF26" s="576"/>
      <c r="DG26" s="576"/>
      <c r="DH26" s="576"/>
      <c r="DI26" s="576"/>
      <c r="DJ26" s="576"/>
      <c r="DK26" s="577"/>
      <c r="DL26" s="563" t="s">
        <v>191</v>
      </c>
      <c r="DM26" s="576"/>
      <c r="DN26" s="576"/>
      <c r="DO26" s="576"/>
      <c r="DP26" s="576"/>
      <c r="DQ26" s="576"/>
      <c r="DR26" s="576"/>
      <c r="DS26" s="576"/>
      <c r="DT26" s="576"/>
      <c r="DU26" s="576"/>
      <c r="DV26" s="576"/>
      <c r="DW26" s="576"/>
      <c r="DX26" s="633"/>
    </row>
    <row r="27" spans="2:128" ht="11.25" customHeight="1">
      <c r="B27" s="572" t="s">
        <v>248</v>
      </c>
      <c r="C27" s="573"/>
      <c r="D27" s="573"/>
      <c r="E27" s="573"/>
      <c r="F27" s="573"/>
      <c r="G27" s="573"/>
      <c r="H27" s="573"/>
      <c r="I27" s="573"/>
      <c r="J27" s="573"/>
      <c r="K27" s="573"/>
      <c r="L27" s="573"/>
      <c r="M27" s="573"/>
      <c r="N27" s="573"/>
      <c r="O27" s="573"/>
      <c r="P27" s="573"/>
      <c r="Q27" s="574"/>
      <c r="R27" s="575">
        <v>41480</v>
      </c>
      <c r="S27" s="576"/>
      <c r="T27" s="576"/>
      <c r="U27" s="576"/>
      <c r="V27" s="576"/>
      <c r="W27" s="576"/>
      <c r="X27" s="576"/>
      <c r="Y27" s="577"/>
      <c r="Z27" s="624">
        <v>0</v>
      </c>
      <c r="AA27" s="589"/>
      <c r="AB27" s="589"/>
      <c r="AC27" s="625"/>
      <c r="AD27" s="563" t="s">
        <v>191</v>
      </c>
      <c r="AE27" s="576"/>
      <c r="AF27" s="576"/>
      <c r="AG27" s="576"/>
      <c r="AH27" s="576"/>
      <c r="AI27" s="576"/>
      <c r="AJ27" s="576"/>
      <c r="AK27" s="577"/>
      <c r="AL27" s="624" t="s">
        <v>191</v>
      </c>
      <c r="AM27" s="589"/>
      <c r="AN27" s="589"/>
      <c r="AO27" s="604"/>
      <c r="AP27" s="630" t="s">
        <v>249</v>
      </c>
      <c r="AQ27" s="631"/>
      <c r="AR27" s="631"/>
      <c r="AS27" s="631"/>
      <c r="AT27" s="631"/>
      <c r="AU27" s="631"/>
      <c r="AV27" s="631"/>
      <c r="AW27" s="631"/>
      <c r="AX27" s="631"/>
      <c r="AY27" s="631"/>
      <c r="AZ27" s="631"/>
      <c r="BA27" s="631"/>
      <c r="BB27" s="631"/>
      <c r="BC27" s="632"/>
      <c r="BD27" s="575">
        <v>18087757</v>
      </c>
      <c r="BE27" s="576"/>
      <c r="BF27" s="576"/>
      <c r="BG27" s="576"/>
      <c r="BH27" s="576"/>
      <c r="BI27" s="576"/>
      <c r="BJ27" s="576"/>
      <c r="BK27" s="577"/>
      <c r="BL27" s="626">
        <v>12.6</v>
      </c>
      <c r="BM27" s="626"/>
      <c r="BN27" s="626"/>
      <c r="BO27" s="626"/>
      <c r="BP27" s="627" t="s">
        <v>191</v>
      </c>
      <c r="BQ27" s="627"/>
      <c r="BR27" s="627"/>
      <c r="BS27" s="627"/>
      <c r="BT27" s="627"/>
      <c r="BU27" s="627"/>
      <c r="BV27" s="627"/>
      <c r="BW27" s="628"/>
      <c r="BY27" s="630" t="s">
        <v>250</v>
      </c>
      <c r="BZ27" s="631"/>
      <c r="CA27" s="631"/>
      <c r="CB27" s="631"/>
      <c r="CC27" s="631"/>
      <c r="CD27" s="631"/>
      <c r="CE27" s="631"/>
      <c r="CF27" s="631"/>
      <c r="CG27" s="631"/>
      <c r="CH27" s="631"/>
      <c r="CI27" s="631"/>
      <c r="CJ27" s="631"/>
      <c r="CK27" s="631"/>
      <c r="CL27" s="632"/>
      <c r="CM27" s="575">
        <v>667264</v>
      </c>
      <c r="CN27" s="576"/>
      <c r="CO27" s="576"/>
      <c r="CP27" s="576"/>
      <c r="CQ27" s="576"/>
      <c r="CR27" s="576"/>
      <c r="CS27" s="576"/>
      <c r="CT27" s="577"/>
      <c r="CU27" s="626">
        <v>0.1</v>
      </c>
      <c r="CV27" s="626"/>
      <c r="CW27" s="626"/>
      <c r="CX27" s="626"/>
      <c r="CY27" s="563" t="s">
        <v>191</v>
      </c>
      <c r="CZ27" s="576"/>
      <c r="DA27" s="576"/>
      <c r="DB27" s="576"/>
      <c r="DC27" s="576"/>
      <c r="DD27" s="576"/>
      <c r="DE27" s="576"/>
      <c r="DF27" s="576"/>
      <c r="DG27" s="576"/>
      <c r="DH27" s="576"/>
      <c r="DI27" s="576"/>
      <c r="DJ27" s="576"/>
      <c r="DK27" s="577"/>
      <c r="DL27" s="563">
        <v>667264</v>
      </c>
      <c r="DM27" s="576"/>
      <c r="DN27" s="576"/>
      <c r="DO27" s="576"/>
      <c r="DP27" s="576"/>
      <c r="DQ27" s="576"/>
      <c r="DR27" s="576"/>
      <c r="DS27" s="576"/>
      <c r="DT27" s="576"/>
      <c r="DU27" s="576"/>
      <c r="DV27" s="576"/>
      <c r="DW27" s="576"/>
      <c r="DX27" s="633"/>
    </row>
    <row r="28" spans="2:128" ht="11.25" customHeight="1">
      <c r="B28" s="572" t="s">
        <v>251</v>
      </c>
      <c r="C28" s="573"/>
      <c r="D28" s="573"/>
      <c r="E28" s="573"/>
      <c r="F28" s="573"/>
      <c r="G28" s="573"/>
      <c r="H28" s="573"/>
      <c r="I28" s="573"/>
      <c r="J28" s="573"/>
      <c r="K28" s="573"/>
      <c r="L28" s="573"/>
      <c r="M28" s="573"/>
      <c r="N28" s="573"/>
      <c r="O28" s="573"/>
      <c r="P28" s="573"/>
      <c r="Q28" s="574"/>
      <c r="R28" s="575">
        <v>22031955</v>
      </c>
      <c r="S28" s="576"/>
      <c r="T28" s="576"/>
      <c r="U28" s="576"/>
      <c r="V28" s="576"/>
      <c r="W28" s="576"/>
      <c r="X28" s="576"/>
      <c r="Y28" s="577"/>
      <c r="Z28" s="624">
        <v>3.1</v>
      </c>
      <c r="AA28" s="589"/>
      <c r="AB28" s="589"/>
      <c r="AC28" s="625"/>
      <c r="AD28" s="563" t="s">
        <v>191</v>
      </c>
      <c r="AE28" s="576"/>
      <c r="AF28" s="576"/>
      <c r="AG28" s="576"/>
      <c r="AH28" s="576"/>
      <c r="AI28" s="576"/>
      <c r="AJ28" s="576"/>
      <c r="AK28" s="577"/>
      <c r="AL28" s="624" t="s">
        <v>191</v>
      </c>
      <c r="AM28" s="589"/>
      <c r="AN28" s="589"/>
      <c r="AO28" s="604"/>
      <c r="AP28" s="630" t="s">
        <v>252</v>
      </c>
      <c r="AQ28" s="631"/>
      <c r="AR28" s="631"/>
      <c r="AS28" s="631"/>
      <c r="AT28" s="631"/>
      <c r="AU28" s="631"/>
      <c r="AV28" s="631"/>
      <c r="AW28" s="631"/>
      <c r="AX28" s="631"/>
      <c r="AY28" s="631"/>
      <c r="AZ28" s="631"/>
      <c r="BA28" s="631"/>
      <c r="BB28" s="631"/>
      <c r="BC28" s="632"/>
      <c r="BD28" s="575">
        <v>115617</v>
      </c>
      <c r="BE28" s="576"/>
      <c r="BF28" s="576"/>
      <c r="BG28" s="576"/>
      <c r="BH28" s="576"/>
      <c r="BI28" s="576"/>
      <c r="BJ28" s="576"/>
      <c r="BK28" s="577"/>
      <c r="BL28" s="626">
        <v>0.1</v>
      </c>
      <c r="BM28" s="626"/>
      <c r="BN28" s="626"/>
      <c r="BO28" s="626"/>
      <c r="BP28" s="627" t="s">
        <v>191</v>
      </c>
      <c r="BQ28" s="627"/>
      <c r="BR28" s="627"/>
      <c r="BS28" s="627"/>
      <c r="BT28" s="627"/>
      <c r="BU28" s="627"/>
      <c r="BV28" s="627"/>
      <c r="BW28" s="628"/>
      <c r="BY28" s="630" t="s">
        <v>253</v>
      </c>
      <c r="BZ28" s="631"/>
      <c r="CA28" s="631"/>
      <c r="CB28" s="631"/>
      <c r="CC28" s="631"/>
      <c r="CD28" s="631"/>
      <c r="CE28" s="631"/>
      <c r="CF28" s="631"/>
      <c r="CG28" s="631"/>
      <c r="CH28" s="631"/>
      <c r="CI28" s="631"/>
      <c r="CJ28" s="631"/>
      <c r="CK28" s="631"/>
      <c r="CL28" s="632"/>
      <c r="CM28" s="575" t="s">
        <v>191</v>
      </c>
      <c r="CN28" s="576"/>
      <c r="CO28" s="576"/>
      <c r="CP28" s="576"/>
      <c r="CQ28" s="576"/>
      <c r="CR28" s="576"/>
      <c r="CS28" s="576"/>
      <c r="CT28" s="577"/>
      <c r="CU28" s="626" t="s">
        <v>191</v>
      </c>
      <c r="CV28" s="626"/>
      <c r="CW28" s="626"/>
      <c r="CX28" s="626"/>
      <c r="CY28" s="563" t="s">
        <v>191</v>
      </c>
      <c r="CZ28" s="576"/>
      <c r="DA28" s="576"/>
      <c r="DB28" s="576"/>
      <c r="DC28" s="576"/>
      <c r="DD28" s="576"/>
      <c r="DE28" s="576"/>
      <c r="DF28" s="576"/>
      <c r="DG28" s="576"/>
      <c r="DH28" s="576"/>
      <c r="DI28" s="576"/>
      <c r="DJ28" s="576"/>
      <c r="DK28" s="577"/>
      <c r="DL28" s="563" t="s">
        <v>191</v>
      </c>
      <c r="DM28" s="576"/>
      <c r="DN28" s="576"/>
      <c r="DO28" s="576"/>
      <c r="DP28" s="576"/>
      <c r="DQ28" s="576"/>
      <c r="DR28" s="576"/>
      <c r="DS28" s="576"/>
      <c r="DT28" s="576"/>
      <c r="DU28" s="576"/>
      <c r="DV28" s="576"/>
      <c r="DW28" s="576"/>
      <c r="DX28" s="633"/>
    </row>
    <row r="29" spans="2:128" ht="11.25" customHeight="1">
      <c r="B29" s="572" t="s">
        <v>254</v>
      </c>
      <c r="C29" s="573"/>
      <c r="D29" s="573"/>
      <c r="E29" s="573"/>
      <c r="F29" s="573"/>
      <c r="G29" s="573"/>
      <c r="H29" s="573"/>
      <c r="I29" s="573"/>
      <c r="J29" s="573"/>
      <c r="K29" s="573"/>
      <c r="L29" s="573"/>
      <c r="M29" s="573"/>
      <c r="N29" s="573"/>
      <c r="O29" s="573"/>
      <c r="P29" s="573"/>
      <c r="Q29" s="574"/>
      <c r="R29" s="575">
        <v>27361044</v>
      </c>
      <c r="S29" s="576"/>
      <c r="T29" s="576"/>
      <c r="U29" s="576"/>
      <c r="V29" s="576"/>
      <c r="W29" s="576"/>
      <c r="X29" s="576"/>
      <c r="Y29" s="577"/>
      <c r="Z29" s="624">
        <v>3.8</v>
      </c>
      <c r="AA29" s="589"/>
      <c r="AB29" s="589"/>
      <c r="AC29" s="625"/>
      <c r="AD29" s="563" t="s">
        <v>191</v>
      </c>
      <c r="AE29" s="576"/>
      <c r="AF29" s="576"/>
      <c r="AG29" s="576"/>
      <c r="AH29" s="576"/>
      <c r="AI29" s="576"/>
      <c r="AJ29" s="576"/>
      <c r="AK29" s="577"/>
      <c r="AL29" s="624" t="s">
        <v>191</v>
      </c>
      <c r="AM29" s="589"/>
      <c r="AN29" s="589"/>
      <c r="AO29" s="604"/>
      <c r="AP29" s="630" t="s">
        <v>255</v>
      </c>
      <c r="AQ29" s="631"/>
      <c r="AR29" s="631"/>
      <c r="AS29" s="631"/>
      <c r="AT29" s="631"/>
      <c r="AU29" s="631"/>
      <c r="AV29" s="631"/>
      <c r="AW29" s="631"/>
      <c r="AX29" s="631"/>
      <c r="AY29" s="631"/>
      <c r="AZ29" s="631"/>
      <c r="BA29" s="631"/>
      <c r="BB29" s="631"/>
      <c r="BC29" s="632"/>
      <c r="BD29" s="575">
        <v>14235</v>
      </c>
      <c r="BE29" s="576"/>
      <c r="BF29" s="576"/>
      <c r="BG29" s="576"/>
      <c r="BH29" s="576"/>
      <c r="BI29" s="576"/>
      <c r="BJ29" s="576"/>
      <c r="BK29" s="577"/>
      <c r="BL29" s="626">
        <v>0</v>
      </c>
      <c r="BM29" s="626"/>
      <c r="BN29" s="626"/>
      <c r="BO29" s="626"/>
      <c r="BP29" s="627" t="s">
        <v>191</v>
      </c>
      <c r="BQ29" s="627"/>
      <c r="BR29" s="627"/>
      <c r="BS29" s="627"/>
      <c r="BT29" s="627"/>
      <c r="BU29" s="627"/>
      <c r="BV29" s="627"/>
      <c r="BW29" s="628"/>
      <c r="BY29" s="630" t="s">
        <v>256</v>
      </c>
      <c r="BZ29" s="634"/>
      <c r="CA29" s="634"/>
      <c r="CB29" s="634"/>
      <c r="CC29" s="634"/>
      <c r="CD29" s="634"/>
      <c r="CE29" s="634"/>
      <c r="CF29" s="634"/>
      <c r="CG29" s="634"/>
      <c r="CH29" s="634"/>
      <c r="CI29" s="634"/>
      <c r="CJ29" s="634"/>
      <c r="CK29" s="634"/>
      <c r="CL29" s="632"/>
      <c r="CM29" s="575" t="s">
        <v>191</v>
      </c>
      <c r="CN29" s="576"/>
      <c r="CO29" s="576"/>
      <c r="CP29" s="576"/>
      <c r="CQ29" s="576"/>
      <c r="CR29" s="576"/>
      <c r="CS29" s="576"/>
      <c r="CT29" s="577"/>
      <c r="CU29" s="626" t="s">
        <v>191</v>
      </c>
      <c r="CV29" s="626"/>
      <c r="CW29" s="626"/>
      <c r="CX29" s="626"/>
      <c r="CY29" s="563" t="s">
        <v>191</v>
      </c>
      <c r="CZ29" s="576"/>
      <c r="DA29" s="576"/>
      <c r="DB29" s="576"/>
      <c r="DC29" s="576"/>
      <c r="DD29" s="576"/>
      <c r="DE29" s="576"/>
      <c r="DF29" s="576"/>
      <c r="DG29" s="576"/>
      <c r="DH29" s="576"/>
      <c r="DI29" s="576"/>
      <c r="DJ29" s="576"/>
      <c r="DK29" s="577"/>
      <c r="DL29" s="563" t="s">
        <v>191</v>
      </c>
      <c r="DM29" s="576"/>
      <c r="DN29" s="576"/>
      <c r="DO29" s="576"/>
      <c r="DP29" s="576"/>
      <c r="DQ29" s="576"/>
      <c r="DR29" s="576"/>
      <c r="DS29" s="576"/>
      <c r="DT29" s="576"/>
      <c r="DU29" s="576"/>
      <c r="DV29" s="576"/>
      <c r="DW29" s="576"/>
      <c r="DX29" s="633"/>
    </row>
    <row r="30" spans="2:128" ht="11.25" customHeight="1">
      <c r="B30" s="572" t="s">
        <v>257</v>
      </c>
      <c r="C30" s="573"/>
      <c r="D30" s="573"/>
      <c r="E30" s="573"/>
      <c r="F30" s="573"/>
      <c r="G30" s="573"/>
      <c r="H30" s="573"/>
      <c r="I30" s="573"/>
      <c r="J30" s="573"/>
      <c r="K30" s="573"/>
      <c r="L30" s="573"/>
      <c r="M30" s="573"/>
      <c r="N30" s="573"/>
      <c r="O30" s="573"/>
      <c r="P30" s="573"/>
      <c r="Q30" s="574"/>
      <c r="R30" s="575">
        <v>59657789</v>
      </c>
      <c r="S30" s="576"/>
      <c r="T30" s="576"/>
      <c r="U30" s="576"/>
      <c r="V30" s="576"/>
      <c r="W30" s="576"/>
      <c r="X30" s="576"/>
      <c r="Y30" s="577"/>
      <c r="Z30" s="624">
        <v>8.4</v>
      </c>
      <c r="AA30" s="589"/>
      <c r="AB30" s="589"/>
      <c r="AC30" s="625"/>
      <c r="AD30" s="563">
        <v>290882</v>
      </c>
      <c r="AE30" s="576"/>
      <c r="AF30" s="576"/>
      <c r="AG30" s="576"/>
      <c r="AH30" s="576"/>
      <c r="AI30" s="576"/>
      <c r="AJ30" s="576"/>
      <c r="AK30" s="577"/>
      <c r="AL30" s="624">
        <v>0.1</v>
      </c>
      <c r="AM30" s="589"/>
      <c r="AN30" s="589"/>
      <c r="AO30" s="604"/>
      <c r="AP30" s="630" t="s">
        <v>258</v>
      </c>
      <c r="AQ30" s="631"/>
      <c r="AR30" s="631"/>
      <c r="AS30" s="631"/>
      <c r="AT30" s="631"/>
      <c r="AU30" s="631"/>
      <c r="AV30" s="631"/>
      <c r="AW30" s="631"/>
      <c r="AX30" s="631"/>
      <c r="AY30" s="631"/>
      <c r="AZ30" s="631"/>
      <c r="BA30" s="631"/>
      <c r="BB30" s="631"/>
      <c r="BC30" s="632"/>
      <c r="BD30" s="575">
        <v>14235</v>
      </c>
      <c r="BE30" s="576"/>
      <c r="BF30" s="576"/>
      <c r="BG30" s="576"/>
      <c r="BH30" s="576"/>
      <c r="BI30" s="576"/>
      <c r="BJ30" s="576"/>
      <c r="BK30" s="577"/>
      <c r="BL30" s="626">
        <v>0</v>
      </c>
      <c r="BM30" s="626"/>
      <c r="BN30" s="626"/>
      <c r="BO30" s="626"/>
      <c r="BP30" s="627" t="s">
        <v>191</v>
      </c>
      <c r="BQ30" s="627"/>
      <c r="BR30" s="627"/>
      <c r="BS30" s="627"/>
      <c r="BT30" s="627"/>
      <c r="BU30" s="627"/>
      <c r="BV30" s="627"/>
      <c r="BW30" s="628"/>
      <c r="BY30" s="572" t="s">
        <v>259</v>
      </c>
      <c r="BZ30" s="573"/>
      <c r="CA30" s="573"/>
      <c r="CB30" s="573"/>
      <c r="CC30" s="573"/>
      <c r="CD30" s="573"/>
      <c r="CE30" s="573"/>
      <c r="CF30" s="573"/>
      <c r="CG30" s="573"/>
      <c r="CH30" s="573"/>
      <c r="CI30" s="573"/>
      <c r="CJ30" s="573"/>
      <c r="CK30" s="573"/>
      <c r="CL30" s="574"/>
      <c r="CM30" s="575">
        <v>687663750</v>
      </c>
      <c r="CN30" s="576"/>
      <c r="CO30" s="576"/>
      <c r="CP30" s="576"/>
      <c r="CQ30" s="576"/>
      <c r="CR30" s="576"/>
      <c r="CS30" s="576"/>
      <c r="CT30" s="577"/>
      <c r="CU30" s="626">
        <v>100</v>
      </c>
      <c r="CV30" s="626"/>
      <c r="CW30" s="626"/>
      <c r="CX30" s="626"/>
      <c r="CY30" s="563">
        <v>141498116</v>
      </c>
      <c r="CZ30" s="576"/>
      <c r="DA30" s="576"/>
      <c r="DB30" s="576"/>
      <c r="DC30" s="576"/>
      <c r="DD30" s="576"/>
      <c r="DE30" s="576"/>
      <c r="DF30" s="576"/>
      <c r="DG30" s="576"/>
      <c r="DH30" s="576"/>
      <c r="DI30" s="576"/>
      <c r="DJ30" s="576"/>
      <c r="DK30" s="577"/>
      <c r="DL30" s="563">
        <v>459805527</v>
      </c>
      <c r="DM30" s="576"/>
      <c r="DN30" s="576"/>
      <c r="DO30" s="576"/>
      <c r="DP30" s="576"/>
      <c r="DQ30" s="576"/>
      <c r="DR30" s="576"/>
      <c r="DS30" s="576"/>
      <c r="DT30" s="576"/>
      <c r="DU30" s="576"/>
      <c r="DV30" s="576"/>
      <c r="DW30" s="576"/>
      <c r="DX30" s="633"/>
    </row>
    <row r="31" spans="2:128" ht="11.25" customHeight="1">
      <c r="B31" s="572" t="s">
        <v>260</v>
      </c>
      <c r="C31" s="573"/>
      <c r="D31" s="573"/>
      <c r="E31" s="573"/>
      <c r="F31" s="573"/>
      <c r="G31" s="573"/>
      <c r="H31" s="573"/>
      <c r="I31" s="573"/>
      <c r="J31" s="573"/>
      <c r="K31" s="573"/>
      <c r="L31" s="573"/>
      <c r="M31" s="573"/>
      <c r="N31" s="573"/>
      <c r="O31" s="573"/>
      <c r="P31" s="573"/>
      <c r="Q31" s="574"/>
      <c r="R31" s="575">
        <v>76735883</v>
      </c>
      <c r="S31" s="576"/>
      <c r="T31" s="576"/>
      <c r="U31" s="576"/>
      <c r="V31" s="576"/>
      <c r="W31" s="576"/>
      <c r="X31" s="576"/>
      <c r="Y31" s="577"/>
      <c r="Z31" s="624">
        <v>10.8</v>
      </c>
      <c r="AA31" s="589"/>
      <c r="AB31" s="589"/>
      <c r="AC31" s="625"/>
      <c r="AD31" s="563" t="s">
        <v>191</v>
      </c>
      <c r="AE31" s="576"/>
      <c r="AF31" s="576"/>
      <c r="AG31" s="576"/>
      <c r="AH31" s="576"/>
      <c r="AI31" s="576"/>
      <c r="AJ31" s="576"/>
      <c r="AK31" s="577"/>
      <c r="AL31" s="624" t="s">
        <v>191</v>
      </c>
      <c r="AM31" s="589"/>
      <c r="AN31" s="589"/>
      <c r="AO31" s="604"/>
      <c r="AP31" s="630" t="s">
        <v>261</v>
      </c>
      <c r="AQ31" s="631"/>
      <c r="AR31" s="631"/>
      <c r="AS31" s="631"/>
      <c r="AT31" s="631"/>
      <c r="AU31" s="631"/>
      <c r="AV31" s="631"/>
      <c r="AW31" s="631"/>
      <c r="AX31" s="631"/>
      <c r="AY31" s="631"/>
      <c r="AZ31" s="631"/>
      <c r="BA31" s="631"/>
      <c r="BB31" s="631"/>
      <c r="BC31" s="632"/>
      <c r="BD31" s="575">
        <v>101382</v>
      </c>
      <c r="BE31" s="576"/>
      <c r="BF31" s="576"/>
      <c r="BG31" s="576"/>
      <c r="BH31" s="576"/>
      <c r="BI31" s="576"/>
      <c r="BJ31" s="576"/>
      <c r="BK31" s="577"/>
      <c r="BL31" s="626">
        <v>0.1</v>
      </c>
      <c r="BM31" s="626"/>
      <c r="BN31" s="626"/>
      <c r="BO31" s="626"/>
      <c r="BP31" s="627" t="s">
        <v>191</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262</v>
      </c>
      <c r="C32" s="573"/>
      <c r="D32" s="573"/>
      <c r="E32" s="573"/>
      <c r="F32" s="573"/>
      <c r="G32" s="573"/>
      <c r="H32" s="573"/>
      <c r="I32" s="573"/>
      <c r="J32" s="573"/>
      <c r="K32" s="573"/>
      <c r="L32" s="573"/>
      <c r="M32" s="573"/>
      <c r="N32" s="573"/>
      <c r="O32" s="573"/>
      <c r="P32" s="573"/>
      <c r="Q32" s="574"/>
      <c r="R32" s="575" t="s">
        <v>191</v>
      </c>
      <c r="S32" s="576"/>
      <c r="T32" s="576"/>
      <c r="U32" s="576"/>
      <c r="V32" s="576"/>
      <c r="W32" s="576"/>
      <c r="X32" s="576"/>
      <c r="Y32" s="577"/>
      <c r="Z32" s="624" t="s">
        <v>191</v>
      </c>
      <c r="AA32" s="589"/>
      <c r="AB32" s="589"/>
      <c r="AC32" s="625"/>
      <c r="AD32" s="563" t="s">
        <v>191</v>
      </c>
      <c r="AE32" s="576"/>
      <c r="AF32" s="576"/>
      <c r="AG32" s="576"/>
      <c r="AH32" s="576"/>
      <c r="AI32" s="576"/>
      <c r="AJ32" s="576"/>
      <c r="AK32" s="577"/>
      <c r="AL32" s="624" t="s">
        <v>191</v>
      </c>
      <c r="AM32" s="589"/>
      <c r="AN32" s="589"/>
      <c r="AO32" s="604"/>
      <c r="AP32" s="630" t="s">
        <v>263</v>
      </c>
      <c r="AQ32" s="631"/>
      <c r="AR32" s="631"/>
      <c r="AS32" s="631"/>
      <c r="AT32" s="631"/>
      <c r="AU32" s="631"/>
      <c r="AV32" s="631"/>
      <c r="AW32" s="631"/>
      <c r="AX32" s="631"/>
      <c r="AY32" s="631"/>
      <c r="AZ32" s="631"/>
      <c r="BA32" s="631"/>
      <c r="BB32" s="631"/>
      <c r="BC32" s="632"/>
      <c r="BD32" s="575">
        <v>346</v>
      </c>
      <c r="BE32" s="576"/>
      <c r="BF32" s="576"/>
      <c r="BG32" s="576"/>
      <c r="BH32" s="576"/>
      <c r="BI32" s="576"/>
      <c r="BJ32" s="576"/>
      <c r="BK32" s="577"/>
      <c r="BL32" s="626">
        <v>0</v>
      </c>
      <c r="BM32" s="626"/>
      <c r="BN32" s="626"/>
      <c r="BO32" s="626"/>
      <c r="BP32" s="627" t="s">
        <v>191</v>
      </c>
      <c r="BQ32" s="627"/>
      <c r="BR32" s="627"/>
      <c r="BS32" s="627"/>
      <c r="BT32" s="627"/>
      <c r="BU32" s="627"/>
      <c r="BV32" s="627"/>
      <c r="BW32" s="628"/>
      <c r="BY32" s="608" t="s">
        <v>264</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265</v>
      </c>
      <c r="C33" s="573"/>
      <c r="D33" s="573"/>
      <c r="E33" s="573"/>
      <c r="F33" s="573"/>
      <c r="G33" s="573"/>
      <c r="H33" s="573"/>
      <c r="I33" s="573"/>
      <c r="J33" s="573"/>
      <c r="K33" s="573"/>
      <c r="L33" s="573"/>
      <c r="M33" s="573"/>
      <c r="N33" s="573"/>
      <c r="O33" s="573"/>
      <c r="P33" s="573"/>
      <c r="Q33" s="574"/>
      <c r="R33" s="575">
        <v>43329000</v>
      </c>
      <c r="S33" s="576"/>
      <c r="T33" s="576"/>
      <c r="U33" s="576"/>
      <c r="V33" s="576"/>
      <c r="W33" s="576"/>
      <c r="X33" s="576"/>
      <c r="Y33" s="577"/>
      <c r="Z33" s="624">
        <v>6.1</v>
      </c>
      <c r="AA33" s="589"/>
      <c r="AB33" s="589"/>
      <c r="AC33" s="625"/>
      <c r="AD33" s="563" t="s">
        <v>191</v>
      </c>
      <c r="AE33" s="576"/>
      <c r="AF33" s="576"/>
      <c r="AG33" s="576"/>
      <c r="AH33" s="576"/>
      <c r="AI33" s="576"/>
      <c r="AJ33" s="576"/>
      <c r="AK33" s="577"/>
      <c r="AL33" s="624" t="s">
        <v>191</v>
      </c>
      <c r="AM33" s="589"/>
      <c r="AN33" s="589"/>
      <c r="AO33" s="604"/>
      <c r="AP33" s="572" t="s">
        <v>137</v>
      </c>
      <c r="AQ33" s="573"/>
      <c r="AR33" s="573"/>
      <c r="AS33" s="573"/>
      <c r="AT33" s="573"/>
      <c r="AU33" s="573"/>
      <c r="AV33" s="573"/>
      <c r="AW33" s="573"/>
      <c r="AX33" s="573"/>
      <c r="AY33" s="573"/>
      <c r="AZ33" s="573"/>
      <c r="BA33" s="573"/>
      <c r="BB33" s="573"/>
      <c r="BC33" s="574"/>
      <c r="BD33" s="575">
        <v>143648533</v>
      </c>
      <c r="BE33" s="576"/>
      <c r="BF33" s="576"/>
      <c r="BG33" s="576"/>
      <c r="BH33" s="576"/>
      <c r="BI33" s="576"/>
      <c r="BJ33" s="576"/>
      <c r="BK33" s="577"/>
      <c r="BL33" s="626">
        <v>100</v>
      </c>
      <c r="BM33" s="626"/>
      <c r="BN33" s="626"/>
      <c r="BO33" s="626"/>
      <c r="BP33" s="627">
        <v>430980</v>
      </c>
      <c r="BQ33" s="627"/>
      <c r="BR33" s="627"/>
      <c r="BS33" s="627"/>
      <c r="BT33" s="627"/>
      <c r="BU33" s="627"/>
      <c r="BV33" s="627"/>
      <c r="BW33" s="628"/>
      <c r="BY33" s="608" t="s">
        <v>174</v>
      </c>
      <c r="BZ33" s="609"/>
      <c r="CA33" s="609"/>
      <c r="CB33" s="609"/>
      <c r="CC33" s="609"/>
      <c r="CD33" s="609"/>
      <c r="CE33" s="609"/>
      <c r="CF33" s="609"/>
      <c r="CG33" s="609"/>
      <c r="CH33" s="609"/>
      <c r="CI33" s="609"/>
      <c r="CJ33" s="609"/>
      <c r="CK33" s="609"/>
      <c r="CL33" s="610"/>
      <c r="CM33" s="608" t="s">
        <v>266</v>
      </c>
      <c r="CN33" s="609"/>
      <c r="CO33" s="609"/>
      <c r="CP33" s="609"/>
      <c r="CQ33" s="609"/>
      <c r="CR33" s="609"/>
      <c r="CS33" s="609"/>
      <c r="CT33" s="610"/>
      <c r="CU33" s="608" t="s">
        <v>267</v>
      </c>
      <c r="CV33" s="609"/>
      <c r="CW33" s="609"/>
      <c r="CX33" s="610"/>
      <c r="CY33" s="608" t="s">
        <v>268</v>
      </c>
      <c r="CZ33" s="609"/>
      <c r="DA33" s="609"/>
      <c r="DB33" s="609"/>
      <c r="DC33" s="609"/>
      <c r="DD33" s="609"/>
      <c r="DE33" s="609"/>
      <c r="DF33" s="610"/>
      <c r="DG33" s="618" t="s">
        <v>269</v>
      </c>
      <c r="DH33" s="619"/>
      <c r="DI33" s="619"/>
      <c r="DJ33" s="619"/>
      <c r="DK33" s="619"/>
      <c r="DL33" s="619"/>
      <c r="DM33" s="619"/>
      <c r="DN33" s="619"/>
      <c r="DO33" s="619"/>
      <c r="DP33" s="619"/>
      <c r="DQ33" s="620"/>
      <c r="DR33" s="608" t="s">
        <v>270</v>
      </c>
      <c r="DS33" s="609"/>
      <c r="DT33" s="609"/>
      <c r="DU33" s="609"/>
      <c r="DV33" s="609"/>
      <c r="DW33" s="609"/>
      <c r="DX33" s="610"/>
    </row>
    <row r="34" spans="2:128" ht="11.25" customHeight="1">
      <c r="B34" s="545" t="s">
        <v>271</v>
      </c>
      <c r="C34" s="546"/>
      <c r="D34" s="546"/>
      <c r="E34" s="546"/>
      <c r="F34" s="546"/>
      <c r="G34" s="546"/>
      <c r="H34" s="546"/>
      <c r="I34" s="546"/>
      <c r="J34" s="546"/>
      <c r="K34" s="546"/>
      <c r="L34" s="546"/>
      <c r="M34" s="546"/>
      <c r="N34" s="546"/>
      <c r="O34" s="546"/>
      <c r="P34" s="546"/>
      <c r="Q34" s="547"/>
      <c r="R34" s="575">
        <v>711871424</v>
      </c>
      <c r="S34" s="576"/>
      <c r="T34" s="576"/>
      <c r="U34" s="576"/>
      <c r="V34" s="576"/>
      <c r="W34" s="576"/>
      <c r="X34" s="576"/>
      <c r="Y34" s="577"/>
      <c r="Z34" s="626">
        <v>100</v>
      </c>
      <c r="AA34" s="626"/>
      <c r="AB34" s="626"/>
      <c r="AC34" s="626"/>
      <c r="AD34" s="627">
        <v>350049891</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272</v>
      </c>
      <c r="BZ34" s="601"/>
      <c r="CA34" s="601"/>
      <c r="CB34" s="601"/>
      <c r="CC34" s="601"/>
      <c r="CD34" s="601"/>
      <c r="CE34" s="601"/>
      <c r="CF34" s="601"/>
      <c r="CG34" s="601"/>
      <c r="CH34" s="601"/>
      <c r="CI34" s="601"/>
      <c r="CJ34" s="601"/>
      <c r="CK34" s="601"/>
      <c r="CL34" s="602"/>
      <c r="CM34" s="629">
        <v>314098652</v>
      </c>
      <c r="CN34" s="612"/>
      <c r="CO34" s="612"/>
      <c r="CP34" s="612"/>
      <c r="CQ34" s="612"/>
      <c r="CR34" s="612"/>
      <c r="CS34" s="612"/>
      <c r="CT34" s="613"/>
      <c r="CU34" s="614">
        <v>45.7</v>
      </c>
      <c r="CV34" s="615"/>
      <c r="CW34" s="615"/>
      <c r="CX34" s="617"/>
      <c r="CY34" s="611">
        <v>276002331</v>
      </c>
      <c r="CZ34" s="612"/>
      <c r="DA34" s="612"/>
      <c r="DB34" s="612"/>
      <c r="DC34" s="612"/>
      <c r="DD34" s="612"/>
      <c r="DE34" s="612"/>
      <c r="DF34" s="613"/>
      <c r="DG34" s="611">
        <v>273701969</v>
      </c>
      <c r="DH34" s="612"/>
      <c r="DI34" s="612"/>
      <c r="DJ34" s="612"/>
      <c r="DK34" s="612"/>
      <c r="DL34" s="612"/>
      <c r="DM34" s="612"/>
      <c r="DN34" s="612"/>
      <c r="DO34" s="612"/>
      <c r="DP34" s="612"/>
      <c r="DQ34" s="613"/>
      <c r="DR34" s="614">
        <v>69.599999999999994</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273</v>
      </c>
      <c r="BZ35" s="573"/>
      <c r="CA35" s="573"/>
      <c r="CB35" s="573"/>
      <c r="CC35" s="573"/>
      <c r="CD35" s="573"/>
      <c r="CE35" s="573"/>
      <c r="CF35" s="573"/>
      <c r="CG35" s="573"/>
      <c r="CH35" s="573"/>
      <c r="CI35" s="573"/>
      <c r="CJ35" s="573"/>
      <c r="CK35" s="573"/>
      <c r="CL35" s="574"/>
      <c r="CM35" s="575">
        <v>170485698</v>
      </c>
      <c r="CN35" s="564"/>
      <c r="CO35" s="564"/>
      <c r="CP35" s="564"/>
      <c r="CQ35" s="564"/>
      <c r="CR35" s="564"/>
      <c r="CS35" s="564"/>
      <c r="CT35" s="565"/>
      <c r="CU35" s="578">
        <v>24.8</v>
      </c>
      <c r="CV35" s="579"/>
      <c r="CW35" s="579"/>
      <c r="CX35" s="580"/>
      <c r="CY35" s="563">
        <v>144546374</v>
      </c>
      <c r="CZ35" s="564"/>
      <c r="DA35" s="564"/>
      <c r="DB35" s="564"/>
      <c r="DC35" s="564"/>
      <c r="DD35" s="564"/>
      <c r="DE35" s="564"/>
      <c r="DF35" s="565"/>
      <c r="DG35" s="563">
        <v>142288829</v>
      </c>
      <c r="DH35" s="564"/>
      <c r="DI35" s="564"/>
      <c r="DJ35" s="564"/>
      <c r="DK35" s="564"/>
      <c r="DL35" s="564"/>
      <c r="DM35" s="564"/>
      <c r="DN35" s="564"/>
      <c r="DO35" s="564"/>
      <c r="DP35" s="564"/>
      <c r="DQ35" s="565"/>
      <c r="DR35" s="578">
        <v>36.200000000000003</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274</v>
      </c>
      <c r="BZ36" s="573"/>
      <c r="CA36" s="573"/>
      <c r="CB36" s="573"/>
      <c r="CC36" s="573"/>
      <c r="CD36" s="573"/>
      <c r="CE36" s="573"/>
      <c r="CF36" s="573"/>
      <c r="CG36" s="573"/>
      <c r="CH36" s="573"/>
      <c r="CI36" s="573"/>
      <c r="CJ36" s="573"/>
      <c r="CK36" s="573"/>
      <c r="CL36" s="574"/>
      <c r="CM36" s="575">
        <v>125408565</v>
      </c>
      <c r="CN36" s="576"/>
      <c r="CO36" s="576"/>
      <c r="CP36" s="576"/>
      <c r="CQ36" s="576"/>
      <c r="CR36" s="576"/>
      <c r="CS36" s="576"/>
      <c r="CT36" s="577"/>
      <c r="CU36" s="578">
        <v>18.2</v>
      </c>
      <c r="CV36" s="579"/>
      <c r="CW36" s="579"/>
      <c r="CX36" s="580"/>
      <c r="CY36" s="563">
        <v>100430411</v>
      </c>
      <c r="CZ36" s="564"/>
      <c r="DA36" s="564"/>
      <c r="DB36" s="564"/>
      <c r="DC36" s="564"/>
      <c r="DD36" s="564"/>
      <c r="DE36" s="564"/>
      <c r="DF36" s="565"/>
      <c r="DG36" s="563">
        <v>100421555</v>
      </c>
      <c r="DH36" s="564"/>
      <c r="DI36" s="564"/>
      <c r="DJ36" s="564"/>
      <c r="DK36" s="564"/>
      <c r="DL36" s="564"/>
      <c r="DM36" s="564"/>
      <c r="DN36" s="564"/>
      <c r="DO36" s="564"/>
      <c r="DP36" s="564"/>
      <c r="DQ36" s="565"/>
      <c r="DR36" s="578">
        <v>25.5</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275</v>
      </c>
      <c r="AQ37" s="609"/>
      <c r="AR37" s="609"/>
      <c r="AS37" s="609"/>
      <c r="AT37" s="609"/>
      <c r="AU37" s="609"/>
      <c r="AV37" s="609"/>
      <c r="AW37" s="609"/>
      <c r="AX37" s="609"/>
      <c r="AY37" s="609"/>
      <c r="AZ37" s="609"/>
      <c r="BA37" s="609"/>
      <c r="BB37" s="609"/>
      <c r="BC37" s="610"/>
      <c r="BD37" s="608" t="s">
        <v>276</v>
      </c>
      <c r="BE37" s="609"/>
      <c r="BF37" s="609"/>
      <c r="BG37" s="609"/>
      <c r="BH37" s="609"/>
      <c r="BI37" s="609"/>
      <c r="BJ37" s="609"/>
      <c r="BK37" s="609"/>
      <c r="BL37" s="609"/>
      <c r="BM37" s="610"/>
      <c r="BN37" s="608" t="s">
        <v>277</v>
      </c>
      <c r="BO37" s="609"/>
      <c r="BP37" s="609"/>
      <c r="BQ37" s="609"/>
      <c r="BR37" s="609"/>
      <c r="BS37" s="609"/>
      <c r="BT37" s="609"/>
      <c r="BU37" s="609"/>
      <c r="BV37" s="609"/>
      <c r="BW37" s="610"/>
      <c r="BY37" s="572" t="s">
        <v>278</v>
      </c>
      <c r="BZ37" s="573"/>
      <c r="CA37" s="573"/>
      <c r="CB37" s="573"/>
      <c r="CC37" s="573"/>
      <c r="CD37" s="573"/>
      <c r="CE37" s="573"/>
      <c r="CF37" s="573"/>
      <c r="CG37" s="573"/>
      <c r="CH37" s="573"/>
      <c r="CI37" s="573"/>
      <c r="CJ37" s="573"/>
      <c r="CK37" s="573"/>
      <c r="CL37" s="574"/>
      <c r="CM37" s="575">
        <v>18738269</v>
      </c>
      <c r="CN37" s="564"/>
      <c r="CO37" s="564"/>
      <c r="CP37" s="564"/>
      <c r="CQ37" s="564"/>
      <c r="CR37" s="564"/>
      <c r="CS37" s="564"/>
      <c r="CT37" s="565"/>
      <c r="CU37" s="578">
        <v>2.7</v>
      </c>
      <c r="CV37" s="579"/>
      <c r="CW37" s="579"/>
      <c r="CX37" s="580"/>
      <c r="CY37" s="563">
        <v>8245000</v>
      </c>
      <c r="CZ37" s="564"/>
      <c r="DA37" s="564"/>
      <c r="DB37" s="564"/>
      <c r="DC37" s="564"/>
      <c r="DD37" s="564"/>
      <c r="DE37" s="564"/>
      <c r="DF37" s="565"/>
      <c r="DG37" s="563">
        <v>8245000</v>
      </c>
      <c r="DH37" s="564"/>
      <c r="DI37" s="564"/>
      <c r="DJ37" s="564"/>
      <c r="DK37" s="564"/>
      <c r="DL37" s="564"/>
      <c r="DM37" s="564"/>
      <c r="DN37" s="564"/>
      <c r="DO37" s="564"/>
      <c r="DP37" s="564"/>
      <c r="DQ37" s="565"/>
      <c r="DR37" s="578">
        <v>2.1</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279</v>
      </c>
      <c r="AQ38" s="592"/>
      <c r="AR38" s="592"/>
      <c r="AS38" s="592"/>
      <c r="AT38" s="597" t="s">
        <v>280</v>
      </c>
      <c r="AU38" s="178"/>
      <c r="AV38" s="178"/>
      <c r="AW38" s="178"/>
      <c r="AX38" s="600" t="s">
        <v>137</v>
      </c>
      <c r="AY38" s="601"/>
      <c r="AZ38" s="601"/>
      <c r="BA38" s="601"/>
      <c r="BB38" s="601"/>
      <c r="BC38" s="602"/>
      <c r="BD38" s="621">
        <v>99.3</v>
      </c>
      <c r="BE38" s="622"/>
      <c r="BF38" s="622"/>
      <c r="BG38" s="622"/>
      <c r="BH38" s="622"/>
      <c r="BI38" s="622">
        <v>97.7</v>
      </c>
      <c r="BJ38" s="622"/>
      <c r="BK38" s="622"/>
      <c r="BL38" s="622"/>
      <c r="BM38" s="623"/>
      <c r="BN38" s="621">
        <v>99.2</v>
      </c>
      <c r="BO38" s="622"/>
      <c r="BP38" s="622"/>
      <c r="BQ38" s="622"/>
      <c r="BR38" s="622"/>
      <c r="BS38" s="622">
        <v>97.4</v>
      </c>
      <c r="BT38" s="622"/>
      <c r="BU38" s="622"/>
      <c r="BV38" s="622"/>
      <c r="BW38" s="623"/>
      <c r="BY38" s="572" t="s">
        <v>281</v>
      </c>
      <c r="BZ38" s="573"/>
      <c r="CA38" s="573"/>
      <c r="CB38" s="573"/>
      <c r="CC38" s="573"/>
      <c r="CD38" s="573"/>
      <c r="CE38" s="573"/>
      <c r="CF38" s="573"/>
      <c r="CG38" s="573"/>
      <c r="CH38" s="573"/>
      <c r="CI38" s="573"/>
      <c r="CJ38" s="573"/>
      <c r="CK38" s="573"/>
      <c r="CL38" s="574"/>
      <c r="CM38" s="575">
        <v>124874685</v>
      </c>
      <c r="CN38" s="576"/>
      <c r="CO38" s="576"/>
      <c r="CP38" s="576"/>
      <c r="CQ38" s="576"/>
      <c r="CR38" s="576"/>
      <c r="CS38" s="576"/>
      <c r="CT38" s="577"/>
      <c r="CU38" s="578">
        <v>18.2</v>
      </c>
      <c r="CV38" s="579"/>
      <c r="CW38" s="579"/>
      <c r="CX38" s="580"/>
      <c r="CY38" s="563">
        <v>123210957</v>
      </c>
      <c r="CZ38" s="564"/>
      <c r="DA38" s="564"/>
      <c r="DB38" s="564"/>
      <c r="DC38" s="564"/>
      <c r="DD38" s="564"/>
      <c r="DE38" s="564"/>
      <c r="DF38" s="565"/>
      <c r="DG38" s="563">
        <v>123168140</v>
      </c>
      <c r="DH38" s="564"/>
      <c r="DI38" s="564"/>
      <c r="DJ38" s="564"/>
      <c r="DK38" s="564"/>
      <c r="DL38" s="564"/>
      <c r="DM38" s="564"/>
      <c r="DN38" s="564"/>
      <c r="DO38" s="564"/>
      <c r="DP38" s="564"/>
      <c r="DQ38" s="565"/>
      <c r="DR38" s="578">
        <v>31.3</v>
      </c>
      <c r="DS38" s="579"/>
      <c r="DT38" s="579"/>
      <c r="DU38" s="579"/>
      <c r="DV38" s="579"/>
      <c r="DW38" s="579"/>
      <c r="DX38" s="588"/>
    </row>
    <row r="39" spans="2:128" ht="11.25" customHeight="1">
      <c r="AP39" s="593"/>
      <c r="AQ39" s="594"/>
      <c r="AR39" s="594"/>
      <c r="AS39" s="594"/>
      <c r="AT39" s="598"/>
      <c r="AU39" s="167" t="s">
        <v>282</v>
      </c>
      <c r="AV39" s="167"/>
      <c r="AW39" s="167"/>
      <c r="AX39" s="572" t="s">
        <v>283</v>
      </c>
      <c r="AY39" s="573"/>
      <c r="AZ39" s="573"/>
      <c r="BA39" s="573"/>
      <c r="BB39" s="573"/>
      <c r="BC39" s="574"/>
      <c r="BD39" s="603">
        <v>98.4</v>
      </c>
      <c r="BE39" s="589"/>
      <c r="BF39" s="589"/>
      <c r="BG39" s="589"/>
      <c r="BH39" s="589"/>
      <c r="BI39" s="589">
        <v>93.6</v>
      </c>
      <c r="BJ39" s="589"/>
      <c r="BK39" s="589"/>
      <c r="BL39" s="589"/>
      <c r="BM39" s="604"/>
      <c r="BN39" s="603">
        <v>98.2</v>
      </c>
      <c r="BO39" s="589"/>
      <c r="BP39" s="589"/>
      <c r="BQ39" s="589"/>
      <c r="BR39" s="589"/>
      <c r="BS39" s="589">
        <v>93.1</v>
      </c>
      <c r="BT39" s="589"/>
      <c r="BU39" s="589"/>
      <c r="BV39" s="589"/>
      <c r="BW39" s="604"/>
      <c r="BY39" s="581" t="s">
        <v>284</v>
      </c>
      <c r="BZ39" s="582"/>
      <c r="CA39" s="572" t="s">
        <v>285</v>
      </c>
      <c r="CB39" s="573"/>
      <c r="CC39" s="573"/>
      <c r="CD39" s="573"/>
      <c r="CE39" s="573"/>
      <c r="CF39" s="573"/>
      <c r="CG39" s="573"/>
      <c r="CH39" s="573"/>
      <c r="CI39" s="573"/>
      <c r="CJ39" s="573"/>
      <c r="CK39" s="573"/>
      <c r="CL39" s="574"/>
      <c r="CM39" s="575">
        <v>124873022</v>
      </c>
      <c r="CN39" s="564"/>
      <c r="CO39" s="564"/>
      <c r="CP39" s="564"/>
      <c r="CQ39" s="564"/>
      <c r="CR39" s="564"/>
      <c r="CS39" s="564"/>
      <c r="CT39" s="565"/>
      <c r="CU39" s="578">
        <v>18.2</v>
      </c>
      <c r="CV39" s="579"/>
      <c r="CW39" s="579"/>
      <c r="CX39" s="580"/>
      <c r="CY39" s="563">
        <v>123209294</v>
      </c>
      <c r="CZ39" s="564"/>
      <c r="DA39" s="564"/>
      <c r="DB39" s="564"/>
      <c r="DC39" s="564"/>
      <c r="DD39" s="564"/>
      <c r="DE39" s="564"/>
      <c r="DF39" s="565"/>
      <c r="DG39" s="563">
        <v>123166477</v>
      </c>
      <c r="DH39" s="564"/>
      <c r="DI39" s="564"/>
      <c r="DJ39" s="564"/>
      <c r="DK39" s="564"/>
      <c r="DL39" s="564"/>
      <c r="DM39" s="564"/>
      <c r="DN39" s="564"/>
      <c r="DO39" s="564"/>
      <c r="DP39" s="564"/>
      <c r="DQ39" s="565"/>
      <c r="DR39" s="578">
        <v>31.3</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286</v>
      </c>
      <c r="AY40" s="546"/>
      <c r="AZ40" s="546"/>
      <c r="BA40" s="546"/>
      <c r="BB40" s="546"/>
      <c r="BC40" s="547"/>
      <c r="BD40" s="605">
        <v>99.9</v>
      </c>
      <c r="BE40" s="606"/>
      <c r="BF40" s="606"/>
      <c r="BG40" s="606"/>
      <c r="BH40" s="606"/>
      <c r="BI40" s="606">
        <v>99.7</v>
      </c>
      <c r="BJ40" s="606"/>
      <c r="BK40" s="606"/>
      <c r="BL40" s="606"/>
      <c r="BM40" s="607"/>
      <c r="BN40" s="605">
        <v>99.9</v>
      </c>
      <c r="BO40" s="606"/>
      <c r="BP40" s="606"/>
      <c r="BQ40" s="606"/>
      <c r="BR40" s="606"/>
      <c r="BS40" s="606">
        <v>99.6</v>
      </c>
      <c r="BT40" s="606"/>
      <c r="BU40" s="606"/>
      <c r="BV40" s="606"/>
      <c r="BW40" s="607"/>
      <c r="BY40" s="583"/>
      <c r="BZ40" s="584"/>
      <c r="CA40" s="572" t="s">
        <v>287</v>
      </c>
      <c r="CB40" s="573"/>
      <c r="CC40" s="573"/>
      <c r="CD40" s="573"/>
      <c r="CE40" s="573"/>
      <c r="CF40" s="573"/>
      <c r="CG40" s="573"/>
      <c r="CH40" s="573"/>
      <c r="CI40" s="573"/>
      <c r="CJ40" s="573"/>
      <c r="CK40" s="573"/>
      <c r="CL40" s="574"/>
      <c r="CM40" s="575">
        <v>108308132</v>
      </c>
      <c r="CN40" s="576"/>
      <c r="CO40" s="576"/>
      <c r="CP40" s="576"/>
      <c r="CQ40" s="576"/>
      <c r="CR40" s="576"/>
      <c r="CS40" s="576"/>
      <c r="CT40" s="577"/>
      <c r="CU40" s="578">
        <v>15.8</v>
      </c>
      <c r="CV40" s="579"/>
      <c r="CW40" s="579"/>
      <c r="CX40" s="580"/>
      <c r="CY40" s="563">
        <v>106961825</v>
      </c>
      <c r="CZ40" s="564"/>
      <c r="DA40" s="564"/>
      <c r="DB40" s="564"/>
      <c r="DC40" s="564"/>
      <c r="DD40" s="564"/>
      <c r="DE40" s="564"/>
      <c r="DF40" s="565"/>
      <c r="DG40" s="563">
        <v>106925841</v>
      </c>
      <c r="DH40" s="564"/>
      <c r="DI40" s="564"/>
      <c r="DJ40" s="564"/>
      <c r="DK40" s="564"/>
      <c r="DL40" s="564"/>
      <c r="DM40" s="564"/>
      <c r="DN40" s="564"/>
      <c r="DO40" s="564"/>
      <c r="DP40" s="564"/>
      <c r="DQ40" s="565"/>
      <c r="DR40" s="578">
        <v>27.2</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288</v>
      </c>
      <c r="CB41" s="573"/>
      <c r="CC41" s="573"/>
      <c r="CD41" s="573"/>
      <c r="CE41" s="573"/>
      <c r="CF41" s="573"/>
      <c r="CG41" s="573"/>
      <c r="CH41" s="573"/>
      <c r="CI41" s="573"/>
      <c r="CJ41" s="573"/>
      <c r="CK41" s="573"/>
      <c r="CL41" s="574"/>
      <c r="CM41" s="575">
        <v>16564890</v>
      </c>
      <c r="CN41" s="564"/>
      <c r="CO41" s="564"/>
      <c r="CP41" s="564"/>
      <c r="CQ41" s="564"/>
      <c r="CR41" s="564"/>
      <c r="CS41" s="564"/>
      <c r="CT41" s="565"/>
      <c r="CU41" s="578">
        <v>2.4</v>
      </c>
      <c r="CV41" s="579"/>
      <c r="CW41" s="579"/>
      <c r="CX41" s="580"/>
      <c r="CY41" s="563">
        <v>16247469</v>
      </c>
      <c r="CZ41" s="564"/>
      <c r="DA41" s="564"/>
      <c r="DB41" s="564"/>
      <c r="DC41" s="564"/>
      <c r="DD41" s="564"/>
      <c r="DE41" s="564"/>
      <c r="DF41" s="565"/>
      <c r="DG41" s="563">
        <v>16240636</v>
      </c>
      <c r="DH41" s="564"/>
      <c r="DI41" s="564"/>
      <c r="DJ41" s="564"/>
      <c r="DK41" s="564"/>
      <c r="DL41" s="564"/>
      <c r="DM41" s="564"/>
      <c r="DN41" s="564"/>
      <c r="DO41" s="564"/>
      <c r="DP41" s="564"/>
      <c r="DQ41" s="565"/>
      <c r="DR41" s="578">
        <v>4.0999999999999996</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289</v>
      </c>
      <c r="CB42" s="573"/>
      <c r="CC42" s="573"/>
      <c r="CD42" s="573"/>
      <c r="CE42" s="573"/>
      <c r="CF42" s="573"/>
      <c r="CG42" s="573"/>
      <c r="CH42" s="573"/>
      <c r="CI42" s="573"/>
      <c r="CJ42" s="573"/>
      <c r="CK42" s="573"/>
      <c r="CL42" s="574"/>
      <c r="CM42" s="575">
        <v>1663</v>
      </c>
      <c r="CN42" s="576"/>
      <c r="CO42" s="576"/>
      <c r="CP42" s="576"/>
      <c r="CQ42" s="576"/>
      <c r="CR42" s="576"/>
      <c r="CS42" s="576"/>
      <c r="CT42" s="577"/>
      <c r="CU42" s="578">
        <v>0</v>
      </c>
      <c r="CV42" s="579"/>
      <c r="CW42" s="579"/>
      <c r="CX42" s="580"/>
      <c r="CY42" s="563">
        <v>1663</v>
      </c>
      <c r="CZ42" s="564"/>
      <c r="DA42" s="564"/>
      <c r="DB42" s="564"/>
      <c r="DC42" s="564"/>
      <c r="DD42" s="564"/>
      <c r="DE42" s="564"/>
      <c r="DF42" s="565"/>
      <c r="DG42" s="563">
        <v>1663</v>
      </c>
      <c r="DH42" s="564"/>
      <c r="DI42" s="564"/>
      <c r="DJ42" s="564"/>
      <c r="DK42" s="564"/>
      <c r="DL42" s="564"/>
      <c r="DM42" s="564"/>
      <c r="DN42" s="564"/>
      <c r="DO42" s="564"/>
      <c r="DP42" s="564"/>
      <c r="DQ42" s="565"/>
      <c r="DR42" s="578">
        <v>0</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290</v>
      </c>
      <c r="BZ43" s="573"/>
      <c r="CA43" s="573"/>
      <c r="CB43" s="573"/>
      <c r="CC43" s="573"/>
      <c r="CD43" s="573"/>
      <c r="CE43" s="573"/>
      <c r="CF43" s="573"/>
      <c r="CG43" s="573"/>
      <c r="CH43" s="573"/>
      <c r="CI43" s="573"/>
      <c r="CJ43" s="573"/>
      <c r="CK43" s="573"/>
      <c r="CL43" s="574"/>
      <c r="CM43" s="575">
        <v>227431560</v>
      </c>
      <c r="CN43" s="564"/>
      <c r="CO43" s="564"/>
      <c r="CP43" s="564"/>
      <c r="CQ43" s="564"/>
      <c r="CR43" s="564"/>
      <c r="CS43" s="564"/>
      <c r="CT43" s="565"/>
      <c r="CU43" s="578">
        <v>33.1</v>
      </c>
      <c r="CV43" s="579"/>
      <c r="CW43" s="579"/>
      <c r="CX43" s="580"/>
      <c r="CY43" s="563">
        <v>144131088</v>
      </c>
      <c r="CZ43" s="564"/>
      <c r="DA43" s="564"/>
      <c r="DB43" s="564"/>
      <c r="DC43" s="564"/>
      <c r="DD43" s="564"/>
      <c r="DE43" s="564"/>
      <c r="DF43" s="565"/>
      <c r="DG43" s="563">
        <v>102975457</v>
      </c>
      <c r="DH43" s="564"/>
      <c r="DI43" s="564"/>
      <c r="DJ43" s="564"/>
      <c r="DK43" s="564"/>
      <c r="DL43" s="564"/>
      <c r="DM43" s="564"/>
      <c r="DN43" s="564"/>
      <c r="DO43" s="564"/>
      <c r="DP43" s="564"/>
      <c r="DQ43" s="565"/>
      <c r="DR43" s="578">
        <v>26.2</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291</v>
      </c>
      <c r="BZ44" s="573"/>
      <c r="CA44" s="573"/>
      <c r="CB44" s="573"/>
      <c r="CC44" s="573"/>
      <c r="CD44" s="573"/>
      <c r="CE44" s="573"/>
      <c r="CF44" s="573"/>
      <c r="CG44" s="573"/>
      <c r="CH44" s="573"/>
      <c r="CI44" s="573"/>
      <c r="CJ44" s="573"/>
      <c r="CK44" s="573"/>
      <c r="CL44" s="574"/>
      <c r="CM44" s="575">
        <v>26779346</v>
      </c>
      <c r="CN44" s="576"/>
      <c r="CO44" s="576"/>
      <c r="CP44" s="576"/>
      <c r="CQ44" s="576"/>
      <c r="CR44" s="576"/>
      <c r="CS44" s="576"/>
      <c r="CT44" s="577"/>
      <c r="CU44" s="578">
        <v>3.9</v>
      </c>
      <c r="CV44" s="579"/>
      <c r="CW44" s="579"/>
      <c r="CX44" s="580"/>
      <c r="CY44" s="563">
        <v>19938584</v>
      </c>
      <c r="CZ44" s="564"/>
      <c r="DA44" s="564"/>
      <c r="DB44" s="564"/>
      <c r="DC44" s="564"/>
      <c r="DD44" s="564"/>
      <c r="DE44" s="564"/>
      <c r="DF44" s="565"/>
      <c r="DG44" s="563">
        <v>17022883</v>
      </c>
      <c r="DH44" s="564"/>
      <c r="DI44" s="564"/>
      <c r="DJ44" s="564"/>
      <c r="DK44" s="564"/>
      <c r="DL44" s="564"/>
      <c r="DM44" s="564"/>
      <c r="DN44" s="564"/>
      <c r="DO44" s="564"/>
      <c r="DP44" s="564"/>
      <c r="DQ44" s="565"/>
      <c r="DR44" s="578">
        <v>4.3</v>
      </c>
      <c r="DS44" s="579"/>
      <c r="DT44" s="579"/>
      <c r="DU44" s="579"/>
      <c r="DV44" s="579"/>
      <c r="DW44" s="579"/>
      <c r="DX44" s="588"/>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293</v>
      </c>
      <c r="BZ45" s="573"/>
      <c r="CA45" s="573"/>
      <c r="CB45" s="573"/>
      <c r="CC45" s="573"/>
      <c r="CD45" s="573"/>
      <c r="CE45" s="573"/>
      <c r="CF45" s="573"/>
      <c r="CG45" s="573"/>
      <c r="CH45" s="573"/>
      <c r="CI45" s="573"/>
      <c r="CJ45" s="573"/>
      <c r="CK45" s="573"/>
      <c r="CL45" s="574"/>
      <c r="CM45" s="575">
        <v>15016872</v>
      </c>
      <c r="CN45" s="564"/>
      <c r="CO45" s="564"/>
      <c r="CP45" s="564"/>
      <c r="CQ45" s="564"/>
      <c r="CR45" s="564"/>
      <c r="CS45" s="564"/>
      <c r="CT45" s="565"/>
      <c r="CU45" s="578">
        <v>2.2000000000000002</v>
      </c>
      <c r="CV45" s="579"/>
      <c r="CW45" s="579"/>
      <c r="CX45" s="580"/>
      <c r="CY45" s="563">
        <v>5959294</v>
      </c>
      <c r="CZ45" s="564"/>
      <c r="DA45" s="564"/>
      <c r="DB45" s="564"/>
      <c r="DC45" s="564"/>
      <c r="DD45" s="564"/>
      <c r="DE45" s="564"/>
      <c r="DF45" s="565"/>
      <c r="DG45" s="563">
        <v>5959294</v>
      </c>
      <c r="DH45" s="564"/>
      <c r="DI45" s="564"/>
      <c r="DJ45" s="564"/>
      <c r="DK45" s="564"/>
      <c r="DL45" s="564"/>
      <c r="DM45" s="564"/>
      <c r="DN45" s="564"/>
      <c r="DO45" s="564"/>
      <c r="DP45" s="564"/>
      <c r="DQ45" s="565"/>
      <c r="DR45" s="578">
        <v>1.5</v>
      </c>
      <c r="DS45" s="579"/>
      <c r="DT45" s="579"/>
      <c r="DU45" s="579"/>
      <c r="DV45" s="579"/>
      <c r="DW45" s="579"/>
      <c r="DX45" s="588"/>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295</v>
      </c>
      <c r="BZ46" s="573"/>
      <c r="CA46" s="573"/>
      <c r="CB46" s="573"/>
      <c r="CC46" s="573"/>
      <c r="CD46" s="573"/>
      <c r="CE46" s="573"/>
      <c r="CF46" s="573"/>
      <c r="CG46" s="573"/>
      <c r="CH46" s="573"/>
      <c r="CI46" s="573"/>
      <c r="CJ46" s="573"/>
      <c r="CK46" s="573"/>
      <c r="CL46" s="574"/>
      <c r="CM46" s="575">
        <v>123397210</v>
      </c>
      <c r="CN46" s="576"/>
      <c r="CO46" s="576"/>
      <c r="CP46" s="576"/>
      <c r="CQ46" s="576"/>
      <c r="CR46" s="576"/>
      <c r="CS46" s="576"/>
      <c r="CT46" s="577"/>
      <c r="CU46" s="578">
        <v>17.899999999999999</v>
      </c>
      <c r="CV46" s="579"/>
      <c r="CW46" s="579"/>
      <c r="CX46" s="580"/>
      <c r="CY46" s="563">
        <v>110504564</v>
      </c>
      <c r="CZ46" s="564"/>
      <c r="DA46" s="564"/>
      <c r="DB46" s="564"/>
      <c r="DC46" s="564"/>
      <c r="DD46" s="564"/>
      <c r="DE46" s="564"/>
      <c r="DF46" s="565"/>
      <c r="DG46" s="563">
        <v>79948369</v>
      </c>
      <c r="DH46" s="564"/>
      <c r="DI46" s="564"/>
      <c r="DJ46" s="564"/>
      <c r="DK46" s="564"/>
      <c r="DL46" s="564"/>
      <c r="DM46" s="564"/>
      <c r="DN46" s="564"/>
      <c r="DO46" s="564"/>
      <c r="DP46" s="564"/>
      <c r="DQ46" s="565"/>
      <c r="DR46" s="578">
        <v>20.3</v>
      </c>
      <c r="DS46" s="579"/>
      <c r="DT46" s="579"/>
      <c r="DU46" s="579"/>
      <c r="DV46" s="579"/>
      <c r="DW46" s="579"/>
      <c r="DX46" s="588"/>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297</v>
      </c>
      <c r="BZ47" s="573"/>
      <c r="CA47" s="573"/>
      <c r="CB47" s="573"/>
      <c r="CC47" s="573"/>
      <c r="CD47" s="573"/>
      <c r="CE47" s="573"/>
      <c r="CF47" s="573"/>
      <c r="CG47" s="573"/>
      <c r="CH47" s="573"/>
      <c r="CI47" s="573"/>
      <c r="CJ47" s="573"/>
      <c r="CK47" s="573"/>
      <c r="CL47" s="574"/>
      <c r="CM47" s="575">
        <v>1241555</v>
      </c>
      <c r="CN47" s="564"/>
      <c r="CO47" s="564"/>
      <c r="CP47" s="564"/>
      <c r="CQ47" s="564"/>
      <c r="CR47" s="564"/>
      <c r="CS47" s="564"/>
      <c r="CT47" s="565"/>
      <c r="CU47" s="578">
        <v>0.2</v>
      </c>
      <c r="CV47" s="579"/>
      <c r="CW47" s="579"/>
      <c r="CX47" s="580"/>
      <c r="CY47" s="563">
        <v>1241555</v>
      </c>
      <c r="CZ47" s="564"/>
      <c r="DA47" s="564"/>
      <c r="DB47" s="564"/>
      <c r="DC47" s="564"/>
      <c r="DD47" s="564"/>
      <c r="DE47" s="564"/>
      <c r="DF47" s="565"/>
      <c r="DG47" s="563" t="s">
        <v>191</v>
      </c>
      <c r="DH47" s="564"/>
      <c r="DI47" s="564"/>
      <c r="DJ47" s="564"/>
      <c r="DK47" s="564"/>
      <c r="DL47" s="564"/>
      <c r="DM47" s="564"/>
      <c r="DN47" s="564"/>
      <c r="DO47" s="564"/>
      <c r="DP47" s="564"/>
      <c r="DQ47" s="565"/>
      <c r="DR47" s="578" t="s">
        <v>191</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298</v>
      </c>
      <c r="BZ48" s="573"/>
      <c r="CA48" s="573"/>
      <c r="CB48" s="573"/>
      <c r="CC48" s="573"/>
      <c r="CD48" s="573"/>
      <c r="CE48" s="573"/>
      <c r="CF48" s="573"/>
      <c r="CG48" s="573"/>
      <c r="CH48" s="573"/>
      <c r="CI48" s="573"/>
      <c r="CJ48" s="573"/>
      <c r="CK48" s="573"/>
      <c r="CL48" s="574"/>
      <c r="CM48" s="575">
        <v>11399825</v>
      </c>
      <c r="CN48" s="576"/>
      <c r="CO48" s="576"/>
      <c r="CP48" s="576"/>
      <c r="CQ48" s="576"/>
      <c r="CR48" s="576"/>
      <c r="CS48" s="576"/>
      <c r="CT48" s="577"/>
      <c r="CU48" s="578">
        <v>1.7</v>
      </c>
      <c r="CV48" s="579"/>
      <c r="CW48" s="579"/>
      <c r="CX48" s="580"/>
      <c r="CY48" s="563">
        <v>5400332</v>
      </c>
      <c r="CZ48" s="564"/>
      <c r="DA48" s="564"/>
      <c r="DB48" s="564"/>
      <c r="DC48" s="564"/>
      <c r="DD48" s="564"/>
      <c r="DE48" s="564"/>
      <c r="DF48" s="565"/>
      <c r="DG48" s="563" t="s">
        <v>191</v>
      </c>
      <c r="DH48" s="564"/>
      <c r="DI48" s="564"/>
      <c r="DJ48" s="564"/>
      <c r="DK48" s="564"/>
      <c r="DL48" s="564"/>
      <c r="DM48" s="564"/>
      <c r="DN48" s="564"/>
      <c r="DO48" s="564"/>
      <c r="DP48" s="564"/>
      <c r="DQ48" s="565"/>
      <c r="DR48" s="578" t="s">
        <v>191</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299</v>
      </c>
      <c r="BZ49" s="573"/>
      <c r="CA49" s="573"/>
      <c r="CB49" s="573"/>
      <c r="CC49" s="573"/>
      <c r="CD49" s="573"/>
      <c r="CE49" s="573"/>
      <c r="CF49" s="573"/>
      <c r="CG49" s="573"/>
      <c r="CH49" s="573"/>
      <c r="CI49" s="573"/>
      <c r="CJ49" s="573"/>
      <c r="CK49" s="573"/>
      <c r="CL49" s="574"/>
      <c r="CM49" s="575">
        <v>493913</v>
      </c>
      <c r="CN49" s="564"/>
      <c r="CO49" s="564"/>
      <c r="CP49" s="564"/>
      <c r="CQ49" s="564"/>
      <c r="CR49" s="564"/>
      <c r="CS49" s="564"/>
      <c r="CT49" s="565"/>
      <c r="CU49" s="578">
        <v>0.1</v>
      </c>
      <c r="CV49" s="579"/>
      <c r="CW49" s="579"/>
      <c r="CX49" s="580"/>
      <c r="CY49" s="563">
        <v>493913</v>
      </c>
      <c r="CZ49" s="564"/>
      <c r="DA49" s="564"/>
      <c r="DB49" s="564"/>
      <c r="DC49" s="564"/>
      <c r="DD49" s="564"/>
      <c r="DE49" s="564"/>
      <c r="DF49" s="565"/>
      <c r="DG49" s="563" t="s">
        <v>191</v>
      </c>
      <c r="DH49" s="564"/>
      <c r="DI49" s="564"/>
      <c r="DJ49" s="564"/>
      <c r="DK49" s="564"/>
      <c r="DL49" s="564"/>
      <c r="DM49" s="564"/>
      <c r="DN49" s="564"/>
      <c r="DO49" s="564"/>
      <c r="DP49" s="564"/>
      <c r="DQ49" s="565"/>
      <c r="DR49" s="578" t="s">
        <v>191</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300</v>
      </c>
      <c r="BZ50" s="573"/>
      <c r="CA50" s="573"/>
      <c r="CB50" s="573"/>
      <c r="CC50" s="573"/>
      <c r="CD50" s="573"/>
      <c r="CE50" s="573"/>
      <c r="CF50" s="573"/>
      <c r="CG50" s="573"/>
      <c r="CH50" s="573"/>
      <c r="CI50" s="573"/>
      <c r="CJ50" s="573"/>
      <c r="CK50" s="573"/>
      <c r="CL50" s="574"/>
      <c r="CM50" s="575">
        <v>49102839</v>
      </c>
      <c r="CN50" s="576"/>
      <c r="CO50" s="576"/>
      <c r="CP50" s="576"/>
      <c r="CQ50" s="576"/>
      <c r="CR50" s="576"/>
      <c r="CS50" s="576"/>
      <c r="CT50" s="577"/>
      <c r="CU50" s="578">
        <v>7.1</v>
      </c>
      <c r="CV50" s="579"/>
      <c r="CW50" s="579"/>
      <c r="CX50" s="580"/>
      <c r="CY50" s="563">
        <v>592846</v>
      </c>
      <c r="CZ50" s="564"/>
      <c r="DA50" s="564"/>
      <c r="DB50" s="564"/>
      <c r="DC50" s="564"/>
      <c r="DD50" s="564"/>
      <c r="DE50" s="564"/>
      <c r="DF50" s="565"/>
      <c r="DG50" s="563">
        <v>44911</v>
      </c>
      <c r="DH50" s="564"/>
      <c r="DI50" s="564"/>
      <c r="DJ50" s="564"/>
      <c r="DK50" s="564"/>
      <c r="DL50" s="564"/>
      <c r="DM50" s="564"/>
      <c r="DN50" s="564"/>
      <c r="DO50" s="564"/>
      <c r="DP50" s="564"/>
      <c r="DQ50" s="565"/>
      <c r="DR50" s="578">
        <v>0</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301</v>
      </c>
      <c r="BZ51" s="573"/>
      <c r="CA51" s="573"/>
      <c r="CB51" s="573"/>
      <c r="CC51" s="573"/>
      <c r="CD51" s="573"/>
      <c r="CE51" s="573"/>
      <c r="CF51" s="573"/>
      <c r="CG51" s="573"/>
      <c r="CH51" s="573"/>
      <c r="CI51" s="573"/>
      <c r="CJ51" s="573"/>
      <c r="CK51" s="573"/>
      <c r="CL51" s="574"/>
      <c r="CM51" s="575" t="s">
        <v>191</v>
      </c>
      <c r="CN51" s="564"/>
      <c r="CO51" s="564"/>
      <c r="CP51" s="564"/>
      <c r="CQ51" s="564"/>
      <c r="CR51" s="564"/>
      <c r="CS51" s="564"/>
      <c r="CT51" s="565"/>
      <c r="CU51" s="578" t="s">
        <v>191</v>
      </c>
      <c r="CV51" s="579"/>
      <c r="CW51" s="579"/>
      <c r="CX51" s="580"/>
      <c r="CY51" s="563" t="s">
        <v>191</v>
      </c>
      <c r="CZ51" s="564"/>
      <c r="DA51" s="564"/>
      <c r="DB51" s="564"/>
      <c r="DC51" s="564"/>
      <c r="DD51" s="564"/>
      <c r="DE51" s="564"/>
      <c r="DF51" s="565"/>
      <c r="DG51" s="563" t="s">
        <v>191</v>
      </c>
      <c r="DH51" s="564"/>
      <c r="DI51" s="564"/>
      <c r="DJ51" s="564"/>
      <c r="DK51" s="564"/>
      <c r="DL51" s="564"/>
      <c r="DM51" s="564"/>
      <c r="DN51" s="564"/>
      <c r="DO51" s="564"/>
      <c r="DP51" s="564"/>
      <c r="DQ51" s="565"/>
      <c r="DR51" s="578" t="s">
        <v>191</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302</v>
      </c>
      <c r="BZ52" s="573"/>
      <c r="CA52" s="573"/>
      <c r="CB52" s="573"/>
      <c r="CC52" s="573"/>
      <c r="CD52" s="573"/>
      <c r="CE52" s="573"/>
      <c r="CF52" s="573"/>
      <c r="CG52" s="573"/>
      <c r="CH52" s="573"/>
      <c r="CI52" s="573"/>
      <c r="CJ52" s="573"/>
      <c r="CK52" s="573"/>
      <c r="CL52" s="574"/>
      <c r="CM52" s="575">
        <v>146133538</v>
      </c>
      <c r="CN52" s="576"/>
      <c r="CO52" s="576"/>
      <c r="CP52" s="576"/>
      <c r="CQ52" s="576"/>
      <c r="CR52" s="576"/>
      <c r="CS52" s="576"/>
      <c r="CT52" s="577"/>
      <c r="CU52" s="578">
        <v>21.3</v>
      </c>
      <c r="CV52" s="579"/>
      <c r="CW52" s="579"/>
      <c r="CX52" s="580"/>
      <c r="CY52" s="563">
        <v>39672108</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303</v>
      </c>
      <c r="BZ53" s="573"/>
      <c r="CA53" s="573"/>
      <c r="CB53" s="573"/>
      <c r="CC53" s="573"/>
      <c r="CD53" s="573"/>
      <c r="CE53" s="573"/>
      <c r="CF53" s="573"/>
      <c r="CG53" s="573"/>
      <c r="CH53" s="573"/>
      <c r="CI53" s="573"/>
      <c r="CJ53" s="573"/>
      <c r="CK53" s="573"/>
      <c r="CL53" s="574"/>
      <c r="CM53" s="575">
        <v>2030836</v>
      </c>
      <c r="CN53" s="576"/>
      <c r="CO53" s="576"/>
      <c r="CP53" s="576"/>
      <c r="CQ53" s="576"/>
      <c r="CR53" s="576"/>
      <c r="CS53" s="576"/>
      <c r="CT53" s="577"/>
      <c r="CU53" s="578">
        <v>0.3</v>
      </c>
      <c r="CV53" s="579"/>
      <c r="CW53" s="579"/>
      <c r="CX53" s="580"/>
      <c r="CY53" s="563">
        <v>1394492</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284</v>
      </c>
      <c r="BZ54" s="582"/>
      <c r="CA54" s="572" t="s">
        <v>304</v>
      </c>
      <c r="CB54" s="573"/>
      <c r="CC54" s="573"/>
      <c r="CD54" s="573"/>
      <c r="CE54" s="573"/>
      <c r="CF54" s="573"/>
      <c r="CG54" s="573"/>
      <c r="CH54" s="573"/>
      <c r="CI54" s="573"/>
      <c r="CJ54" s="573"/>
      <c r="CK54" s="573"/>
      <c r="CL54" s="574"/>
      <c r="CM54" s="575">
        <v>141498116</v>
      </c>
      <c r="CN54" s="576"/>
      <c r="CO54" s="576"/>
      <c r="CP54" s="576"/>
      <c r="CQ54" s="576"/>
      <c r="CR54" s="576"/>
      <c r="CS54" s="576"/>
      <c r="CT54" s="577"/>
      <c r="CU54" s="578">
        <v>20.6</v>
      </c>
      <c r="CV54" s="579"/>
      <c r="CW54" s="579"/>
      <c r="CX54" s="580"/>
      <c r="CY54" s="563">
        <v>38820331</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305</v>
      </c>
      <c r="CB55" s="573"/>
      <c r="CC55" s="573"/>
      <c r="CD55" s="573"/>
      <c r="CE55" s="573"/>
      <c r="CF55" s="573"/>
      <c r="CG55" s="573"/>
      <c r="CH55" s="573"/>
      <c r="CI55" s="573"/>
      <c r="CJ55" s="573"/>
      <c r="CK55" s="573"/>
      <c r="CL55" s="574"/>
      <c r="CM55" s="575">
        <v>75876134</v>
      </c>
      <c r="CN55" s="576"/>
      <c r="CO55" s="576"/>
      <c r="CP55" s="576"/>
      <c r="CQ55" s="576"/>
      <c r="CR55" s="576"/>
      <c r="CS55" s="576"/>
      <c r="CT55" s="577"/>
      <c r="CU55" s="578">
        <v>11</v>
      </c>
      <c r="CV55" s="579"/>
      <c r="CW55" s="579"/>
      <c r="CX55" s="580"/>
      <c r="CY55" s="563">
        <v>7202939</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306</v>
      </c>
      <c r="CB56" s="573"/>
      <c r="CC56" s="573"/>
      <c r="CD56" s="573"/>
      <c r="CE56" s="573"/>
      <c r="CF56" s="573"/>
      <c r="CG56" s="573"/>
      <c r="CH56" s="573"/>
      <c r="CI56" s="573"/>
      <c r="CJ56" s="573"/>
      <c r="CK56" s="573"/>
      <c r="CL56" s="574"/>
      <c r="CM56" s="575">
        <v>51915422</v>
      </c>
      <c r="CN56" s="576"/>
      <c r="CO56" s="576"/>
      <c r="CP56" s="576"/>
      <c r="CQ56" s="576"/>
      <c r="CR56" s="576"/>
      <c r="CS56" s="576"/>
      <c r="CT56" s="577"/>
      <c r="CU56" s="578">
        <v>7.5</v>
      </c>
      <c r="CV56" s="579"/>
      <c r="CW56" s="579"/>
      <c r="CX56" s="580"/>
      <c r="CY56" s="563">
        <v>27288927</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307</v>
      </c>
      <c r="CB57" s="573"/>
      <c r="CC57" s="573"/>
      <c r="CD57" s="573"/>
      <c r="CE57" s="573"/>
      <c r="CF57" s="573"/>
      <c r="CG57" s="573"/>
      <c r="CH57" s="573"/>
      <c r="CI57" s="573"/>
      <c r="CJ57" s="573"/>
      <c r="CK57" s="573"/>
      <c r="CL57" s="574"/>
      <c r="CM57" s="575">
        <v>4635422</v>
      </c>
      <c r="CN57" s="576"/>
      <c r="CO57" s="576"/>
      <c r="CP57" s="576"/>
      <c r="CQ57" s="576"/>
      <c r="CR57" s="576"/>
      <c r="CS57" s="576"/>
      <c r="CT57" s="577"/>
      <c r="CU57" s="578">
        <v>0.7</v>
      </c>
      <c r="CV57" s="579"/>
      <c r="CW57" s="579"/>
      <c r="CX57" s="580"/>
      <c r="CY57" s="563">
        <v>851777</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308</v>
      </c>
      <c r="CB58" s="573"/>
      <c r="CC58" s="573"/>
      <c r="CD58" s="573"/>
      <c r="CE58" s="573"/>
      <c r="CF58" s="573"/>
      <c r="CG58" s="573"/>
      <c r="CH58" s="573"/>
      <c r="CI58" s="573"/>
      <c r="CJ58" s="573"/>
      <c r="CK58" s="573"/>
      <c r="CL58" s="574"/>
      <c r="CM58" s="575" t="s">
        <v>191</v>
      </c>
      <c r="CN58" s="576"/>
      <c r="CO58" s="576"/>
      <c r="CP58" s="576"/>
      <c r="CQ58" s="576"/>
      <c r="CR58" s="576"/>
      <c r="CS58" s="576"/>
      <c r="CT58" s="577"/>
      <c r="CU58" s="578" t="s">
        <v>191</v>
      </c>
      <c r="CV58" s="579"/>
      <c r="CW58" s="579"/>
      <c r="CX58" s="580"/>
      <c r="CY58" s="563" t="s">
        <v>191</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309</v>
      </c>
      <c r="BZ59" s="546"/>
      <c r="CA59" s="546"/>
      <c r="CB59" s="546"/>
      <c r="CC59" s="546"/>
      <c r="CD59" s="546"/>
      <c r="CE59" s="546"/>
      <c r="CF59" s="546"/>
      <c r="CG59" s="546"/>
      <c r="CH59" s="546"/>
      <c r="CI59" s="546"/>
      <c r="CJ59" s="546"/>
      <c r="CK59" s="546"/>
      <c r="CL59" s="547"/>
      <c r="CM59" s="548">
        <v>687663750</v>
      </c>
      <c r="CN59" s="549"/>
      <c r="CO59" s="549"/>
      <c r="CP59" s="549"/>
      <c r="CQ59" s="549"/>
      <c r="CR59" s="549"/>
      <c r="CS59" s="549"/>
      <c r="CT59" s="550"/>
      <c r="CU59" s="551">
        <v>100</v>
      </c>
      <c r="CV59" s="552"/>
      <c r="CW59" s="552"/>
      <c r="CX59" s="553"/>
      <c r="CY59" s="554">
        <v>459805527</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54" t="s">
        <v>311</v>
      </c>
      <c r="DK2" s="1055"/>
      <c r="DL2" s="1055"/>
      <c r="DM2" s="1055"/>
      <c r="DN2" s="1055"/>
      <c r="DO2" s="1056"/>
      <c r="DP2" s="192"/>
      <c r="DQ2" s="1054" t="s">
        <v>312</v>
      </c>
      <c r="DR2" s="1055"/>
      <c r="DS2" s="1055"/>
      <c r="DT2" s="1055"/>
      <c r="DU2" s="1055"/>
      <c r="DV2" s="1055"/>
      <c r="DW2" s="1055"/>
      <c r="DX2" s="1055"/>
      <c r="DY2" s="1055"/>
      <c r="DZ2" s="1056"/>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4" t="s">
        <v>313</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0" t="s">
        <v>315</v>
      </c>
      <c r="B5" s="931"/>
      <c r="C5" s="931"/>
      <c r="D5" s="931"/>
      <c r="E5" s="931"/>
      <c r="F5" s="931"/>
      <c r="G5" s="931"/>
      <c r="H5" s="931"/>
      <c r="I5" s="931"/>
      <c r="J5" s="931"/>
      <c r="K5" s="931"/>
      <c r="L5" s="931"/>
      <c r="M5" s="931"/>
      <c r="N5" s="931"/>
      <c r="O5" s="931"/>
      <c r="P5" s="932"/>
      <c r="Q5" s="936" t="s">
        <v>316</v>
      </c>
      <c r="R5" s="937"/>
      <c r="S5" s="937"/>
      <c r="T5" s="937"/>
      <c r="U5" s="938"/>
      <c r="V5" s="936" t="s">
        <v>317</v>
      </c>
      <c r="W5" s="937"/>
      <c r="X5" s="937"/>
      <c r="Y5" s="937"/>
      <c r="Z5" s="938"/>
      <c r="AA5" s="936" t="s">
        <v>318</v>
      </c>
      <c r="AB5" s="937"/>
      <c r="AC5" s="937"/>
      <c r="AD5" s="937"/>
      <c r="AE5" s="937"/>
      <c r="AF5" s="1057" t="s">
        <v>319</v>
      </c>
      <c r="AG5" s="937"/>
      <c r="AH5" s="937"/>
      <c r="AI5" s="937"/>
      <c r="AJ5" s="952"/>
      <c r="AK5" s="937" t="s">
        <v>320</v>
      </c>
      <c r="AL5" s="937"/>
      <c r="AM5" s="937"/>
      <c r="AN5" s="937"/>
      <c r="AO5" s="938"/>
      <c r="AP5" s="936" t="s">
        <v>321</v>
      </c>
      <c r="AQ5" s="937"/>
      <c r="AR5" s="937"/>
      <c r="AS5" s="937"/>
      <c r="AT5" s="938"/>
      <c r="AU5" s="936" t="s">
        <v>322</v>
      </c>
      <c r="AV5" s="937"/>
      <c r="AW5" s="937"/>
      <c r="AX5" s="937"/>
      <c r="AY5" s="952"/>
      <c r="AZ5" s="199"/>
      <c r="BA5" s="199"/>
      <c r="BB5" s="199"/>
      <c r="BC5" s="199"/>
      <c r="BD5" s="199"/>
      <c r="BE5" s="200"/>
      <c r="BF5" s="200"/>
      <c r="BG5" s="200"/>
      <c r="BH5" s="200"/>
      <c r="BI5" s="200"/>
      <c r="BJ5" s="200"/>
      <c r="BK5" s="200"/>
      <c r="BL5" s="200"/>
      <c r="BM5" s="200"/>
      <c r="BN5" s="200"/>
      <c r="BO5" s="200"/>
      <c r="BP5" s="200"/>
      <c r="BQ5" s="930" t="s">
        <v>323</v>
      </c>
      <c r="BR5" s="931"/>
      <c r="BS5" s="931"/>
      <c r="BT5" s="931"/>
      <c r="BU5" s="931"/>
      <c r="BV5" s="931"/>
      <c r="BW5" s="931"/>
      <c r="BX5" s="931"/>
      <c r="BY5" s="931"/>
      <c r="BZ5" s="931"/>
      <c r="CA5" s="931"/>
      <c r="CB5" s="931"/>
      <c r="CC5" s="931"/>
      <c r="CD5" s="931"/>
      <c r="CE5" s="931"/>
      <c r="CF5" s="931"/>
      <c r="CG5" s="932"/>
      <c r="CH5" s="936" t="s">
        <v>324</v>
      </c>
      <c r="CI5" s="937"/>
      <c r="CJ5" s="937"/>
      <c r="CK5" s="937"/>
      <c r="CL5" s="938"/>
      <c r="CM5" s="936" t="s">
        <v>325</v>
      </c>
      <c r="CN5" s="937"/>
      <c r="CO5" s="937"/>
      <c r="CP5" s="937"/>
      <c r="CQ5" s="938"/>
      <c r="CR5" s="936" t="s">
        <v>326</v>
      </c>
      <c r="CS5" s="937"/>
      <c r="CT5" s="937"/>
      <c r="CU5" s="937"/>
      <c r="CV5" s="938"/>
      <c r="CW5" s="936" t="s">
        <v>327</v>
      </c>
      <c r="CX5" s="937"/>
      <c r="CY5" s="937"/>
      <c r="CZ5" s="937"/>
      <c r="DA5" s="938"/>
      <c r="DB5" s="936" t="s">
        <v>328</v>
      </c>
      <c r="DC5" s="937"/>
      <c r="DD5" s="937"/>
      <c r="DE5" s="937"/>
      <c r="DF5" s="938"/>
      <c r="DG5" s="1042" t="s">
        <v>329</v>
      </c>
      <c r="DH5" s="1043"/>
      <c r="DI5" s="1043"/>
      <c r="DJ5" s="1043"/>
      <c r="DK5" s="1044"/>
      <c r="DL5" s="1042" t="s">
        <v>330</v>
      </c>
      <c r="DM5" s="1043"/>
      <c r="DN5" s="1043"/>
      <c r="DO5" s="1043"/>
      <c r="DP5" s="1044"/>
      <c r="DQ5" s="936" t="s">
        <v>331</v>
      </c>
      <c r="DR5" s="937"/>
      <c r="DS5" s="937"/>
      <c r="DT5" s="937"/>
      <c r="DU5" s="938"/>
      <c r="DV5" s="936" t="s">
        <v>322</v>
      </c>
      <c r="DW5" s="937"/>
      <c r="DX5" s="937"/>
      <c r="DY5" s="937"/>
      <c r="DZ5" s="952"/>
      <c r="EA5" s="197"/>
    </row>
    <row r="6" spans="1:131" s="198" customFormat="1" ht="26.25" customHeight="1" thickBot="1">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58"/>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45"/>
      <c r="DH6" s="1046"/>
      <c r="DI6" s="1046"/>
      <c r="DJ6" s="1046"/>
      <c r="DK6" s="1047"/>
      <c r="DL6" s="1045"/>
      <c r="DM6" s="1046"/>
      <c r="DN6" s="1046"/>
      <c r="DO6" s="1046"/>
      <c r="DP6" s="1047"/>
      <c r="DQ6" s="939"/>
      <c r="DR6" s="940"/>
      <c r="DS6" s="940"/>
      <c r="DT6" s="940"/>
      <c r="DU6" s="941"/>
      <c r="DV6" s="939"/>
      <c r="DW6" s="940"/>
      <c r="DX6" s="940"/>
      <c r="DY6" s="940"/>
      <c r="DZ6" s="953"/>
      <c r="EA6" s="197"/>
    </row>
    <row r="7" spans="1:131" s="198" customFormat="1" ht="26.25" customHeight="1" thickTop="1">
      <c r="A7" s="201">
        <v>1</v>
      </c>
      <c r="B7" s="991" t="s">
        <v>332</v>
      </c>
      <c r="C7" s="992"/>
      <c r="D7" s="992"/>
      <c r="E7" s="992"/>
      <c r="F7" s="992"/>
      <c r="G7" s="992"/>
      <c r="H7" s="992"/>
      <c r="I7" s="992"/>
      <c r="J7" s="992"/>
      <c r="K7" s="992"/>
      <c r="L7" s="992"/>
      <c r="M7" s="992"/>
      <c r="N7" s="992"/>
      <c r="O7" s="992"/>
      <c r="P7" s="993"/>
      <c r="Q7" s="1048">
        <v>714071</v>
      </c>
      <c r="R7" s="1049"/>
      <c r="S7" s="1049"/>
      <c r="T7" s="1049"/>
      <c r="U7" s="1049"/>
      <c r="V7" s="1049">
        <v>696351</v>
      </c>
      <c r="W7" s="1049"/>
      <c r="X7" s="1049"/>
      <c r="Y7" s="1049"/>
      <c r="Z7" s="1049"/>
      <c r="AA7" s="1049">
        <v>17720</v>
      </c>
      <c r="AB7" s="1049"/>
      <c r="AC7" s="1049"/>
      <c r="AD7" s="1049"/>
      <c r="AE7" s="1050"/>
      <c r="AF7" s="1051">
        <v>2209</v>
      </c>
      <c r="AG7" s="1052"/>
      <c r="AH7" s="1052"/>
      <c r="AI7" s="1052"/>
      <c r="AJ7" s="1053"/>
      <c r="AK7" s="1038">
        <v>21961</v>
      </c>
      <c r="AL7" s="1039"/>
      <c r="AM7" s="1039"/>
      <c r="AN7" s="1039"/>
      <c r="AO7" s="1039"/>
      <c r="AP7" s="1039">
        <v>1276078</v>
      </c>
      <c r="AQ7" s="1039"/>
      <c r="AR7" s="1039"/>
      <c r="AS7" s="1039"/>
      <c r="AT7" s="1039"/>
      <c r="AU7" s="1040"/>
      <c r="AV7" s="1040"/>
      <c r="AW7" s="1040"/>
      <c r="AX7" s="1040"/>
      <c r="AY7" s="1041"/>
      <c r="AZ7" s="195"/>
      <c r="BA7" s="195"/>
      <c r="BB7" s="195"/>
      <c r="BC7" s="195"/>
      <c r="BD7" s="195"/>
      <c r="BE7" s="196"/>
      <c r="BF7" s="196"/>
      <c r="BG7" s="196"/>
      <c r="BH7" s="196"/>
      <c r="BI7" s="196"/>
      <c r="BJ7" s="196"/>
      <c r="BK7" s="196"/>
      <c r="BL7" s="196"/>
      <c r="BM7" s="196"/>
      <c r="BN7" s="196"/>
      <c r="BO7" s="196"/>
      <c r="BP7" s="196"/>
      <c r="BQ7" s="202">
        <v>1</v>
      </c>
      <c r="BR7" s="203"/>
      <c r="BS7" s="949" t="s">
        <v>517</v>
      </c>
      <c r="BT7" s="950"/>
      <c r="BU7" s="950"/>
      <c r="BV7" s="950"/>
      <c r="BW7" s="950"/>
      <c r="BX7" s="950"/>
      <c r="BY7" s="950"/>
      <c r="BZ7" s="950"/>
      <c r="CA7" s="950"/>
      <c r="CB7" s="950"/>
      <c r="CC7" s="950"/>
      <c r="CD7" s="950"/>
      <c r="CE7" s="950"/>
      <c r="CF7" s="950"/>
      <c r="CG7" s="951"/>
      <c r="CH7" s="924">
        <v>14</v>
      </c>
      <c r="CI7" s="925"/>
      <c r="CJ7" s="925"/>
      <c r="CK7" s="925"/>
      <c r="CL7" s="926"/>
      <c r="CM7" s="924">
        <v>2539</v>
      </c>
      <c r="CN7" s="925"/>
      <c r="CO7" s="925"/>
      <c r="CP7" s="925"/>
      <c r="CQ7" s="926"/>
      <c r="CR7" s="924">
        <v>1995</v>
      </c>
      <c r="CS7" s="925"/>
      <c r="CT7" s="925"/>
      <c r="CU7" s="925"/>
      <c r="CV7" s="926"/>
      <c r="CW7" s="924" t="s">
        <v>461</v>
      </c>
      <c r="CX7" s="925"/>
      <c r="CY7" s="925"/>
      <c r="CZ7" s="925"/>
      <c r="DA7" s="926"/>
      <c r="DB7" s="924" t="s">
        <v>461</v>
      </c>
      <c r="DC7" s="925"/>
      <c r="DD7" s="925"/>
      <c r="DE7" s="925"/>
      <c r="DF7" s="926"/>
      <c r="DG7" s="924" t="s">
        <v>461</v>
      </c>
      <c r="DH7" s="925"/>
      <c r="DI7" s="925"/>
      <c r="DJ7" s="925"/>
      <c r="DK7" s="926"/>
      <c r="DL7" s="924" t="s">
        <v>461</v>
      </c>
      <c r="DM7" s="925"/>
      <c r="DN7" s="925"/>
      <c r="DO7" s="925"/>
      <c r="DP7" s="926"/>
      <c r="DQ7" s="924" t="s">
        <v>461</v>
      </c>
      <c r="DR7" s="925"/>
      <c r="DS7" s="925"/>
      <c r="DT7" s="925"/>
      <c r="DU7" s="926"/>
      <c r="DV7" s="1059"/>
      <c r="DW7" s="1060"/>
      <c r="DX7" s="1060"/>
      <c r="DY7" s="1060"/>
      <c r="DZ7" s="1061"/>
      <c r="EA7" s="197"/>
    </row>
    <row r="8" spans="1:131" s="198" customFormat="1" ht="26.25" customHeight="1">
      <c r="A8" s="204">
        <v>2</v>
      </c>
      <c r="B8" s="978" t="s">
        <v>333</v>
      </c>
      <c r="C8" s="979"/>
      <c r="D8" s="979"/>
      <c r="E8" s="979"/>
      <c r="F8" s="979"/>
      <c r="G8" s="979"/>
      <c r="H8" s="979"/>
      <c r="I8" s="979"/>
      <c r="J8" s="979"/>
      <c r="K8" s="979"/>
      <c r="L8" s="979"/>
      <c r="M8" s="979"/>
      <c r="N8" s="979"/>
      <c r="O8" s="979"/>
      <c r="P8" s="980"/>
      <c r="Q8" s="985">
        <v>231097</v>
      </c>
      <c r="R8" s="982"/>
      <c r="S8" s="982"/>
      <c r="T8" s="982"/>
      <c r="U8" s="982"/>
      <c r="V8" s="982">
        <v>231097</v>
      </c>
      <c r="W8" s="982"/>
      <c r="X8" s="982"/>
      <c r="Y8" s="982"/>
      <c r="Z8" s="982"/>
      <c r="AA8" s="982" t="s">
        <v>461</v>
      </c>
      <c r="AB8" s="982"/>
      <c r="AC8" s="982"/>
      <c r="AD8" s="982"/>
      <c r="AE8" s="986"/>
      <c r="AF8" s="1033" t="s">
        <v>191</v>
      </c>
      <c r="AG8" s="1034"/>
      <c r="AH8" s="1034"/>
      <c r="AI8" s="1034"/>
      <c r="AJ8" s="1035"/>
      <c r="AK8" s="1036">
        <v>123979</v>
      </c>
      <c r="AL8" s="1037"/>
      <c r="AM8" s="1037"/>
      <c r="AN8" s="1037"/>
      <c r="AO8" s="1037"/>
      <c r="AP8" s="1037" t="s">
        <v>461</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518</v>
      </c>
      <c r="BT8" s="950"/>
      <c r="BU8" s="950"/>
      <c r="BV8" s="950"/>
      <c r="BW8" s="950"/>
      <c r="BX8" s="950"/>
      <c r="BY8" s="950"/>
      <c r="BZ8" s="950"/>
      <c r="CA8" s="950"/>
      <c r="CB8" s="950"/>
      <c r="CC8" s="950"/>
      <c r="CD8" s="950"/>
      <c r="CE8" s="950"/>
      <c r="CF8" s="950"/>
      <c r="CG8" s="951"/>
      <c r="CH8" s="924">
        <v>-9</v>
      </c>
      <c r="CI8" s="925"/>
      <c r="CJ8" s="925"/>
      <c r="CK8" s="925"/>
      <c r="CL8" s="926"/>
      <c r="CM8" s="924">
        <v>24</v>
      </c>
      <c r="CN8" s="925"/>
      <c r="CO8" s="925"/>
      <c r="CP8" s="925"/>
      <c r="CQ8" s="926"/>
      <c r="CR8" s="924">
        <v>27</v>
      </c>
      <c r="CS8" s="925"/>
      <c r="CT8" s="925"/>
      <c r="CU8" s="925"/>
      <c r="CV8" s="926"/>
      <c r="CW8" s="924" t="s">
        <v>461</v>
      </c>
      <c r="CX8" s="925"/>
      <c r="CY8" s="925"/>
      <c r="CZ8" s="925"/>
      <c r="DA8" s="926"/>
      <c r="DB8" s="924" t="s">
        <v>461</v>
      </c>
      <c r="DC8" s="925"/>
      <c r="DD8" s="925"/>
      <c r="DE8" s="925"/>
      <c r="DF8" s="926"/>
      <c r="DG8" s="924" t="s">
        <v>461</v>
      </c>
      <c r="DH8" s="925"/>
      <c r="DI8" s="925"/>
      <c r="DJ8" s="925"/>
      <c r="DK8" s="926"/>
      <c r="DL8" s="924" t="s">
        <v>461</v>
      </c>
      <c r="DM8" s="925"/>
      <c r="DN8" s="925"/>
      <c r="DO8" s="925"/>
      <c r="DP8" s="926"/>
      <c r="DQ8" s="924" t="s">
        <v>461</v>
      </c>
      <c r="DR8" s="925"/>
      <c r="DS8" s="925"/>
      <c r="DT8" s="925"/>
      <c r="DU8" s="926"/>
      <c r="DV8" s="927"/>
      <c r="DW8" s="928"/>
      <c r="DX8" s="928"/>
      <c r="DY8" s="928"/>
      <c r="DZ8" s="929"/>
      <c r="EA8" s="197"/>
    </row>
    <row r="9" spans="1:131" s="198" customFormat="1" ht="26.25" customHeight="1">
      <c r="A9" s="204">
        <v>3</v>
      </c>
      <c r="B9" s="978" t="s">
        <v>334</v>
      </c>
      <c r="C9" s="979"/>
      <c r="D9" s="979"/>
      <c r="E9" s="979"/>
      <c r="F9" s="979"/>
      <c r="G9" s="979"/>
      <c r="H9" s="979"/>
      <c r="I9" s="979"/>
      <c r="J9" s="979"/>
      <c r="K9" s="979"/>
      <c r="L9" s="979"/>
      <c r="M9" s="979"/>
      <c r="N9" s="979"/>
      <c r="O9" s="979"/>
      <c r="P9" s="980"/>
      <c r="Q9" s="985">
        <v>1911</v>
      </c>
      <c r="R9" s="982"/>
      <c r="S9" s="982"/>
      <c r="T9" s="982"/>
      <c r="U9" s="982"/>
      <c r="V9" s="982">
        <v>1864</v>
      </c>
      <c r="W9" s="982"/>
      <c r="X9" s="982"/>
      <c r="Y9" s="982"/>
      <c r="Z9" s="982"/>
      <c r="AA9" s="982">
        <v>47</v>
      </c>
      <c r="AB9" s="982"/>
      <c r="AC9" s="982"/>
      <c r="AD9" s="982"/>
      <c r="AE9" s="986"/>
      <c r="AF9" s="1033">
        <v>47</v>
      </c>
      <c r="AG9" s="1034"/>
      <c r="AH9" s="1034"/>
      <c r="AI9" s="1034"/>
      <c r="AJ9" s="1035"/>
      <c r="AK9" s="1036">
        <v>801</v>
      </c>
      <c r="AL9" s="1037"/>
      <c r="AM9" s="1037"/>
      <c r="AN9" s="1037"/>
      <c r="AO9" s="1037"/>
      <c r="AP9" s="1037" t="s">
        <v>461</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519</v>
      </c>
      <c r="BT9" s="950"/>
      <c r="BU9" s="950"/>
      <c r="BV9" s="950"/>
      <c r="BW9" s="950"/>
      <c r="BX9" s="950"/>
      <c r="BY9" s="950"/>
      <c r="BZ9" s="950"/>
      <c r="CA9" s="950"/>
      <c r="CB9" s="950"/>
      <c r="CC9" s="950"/>
      <c r="CD9" s="950"/>
      <c r="CE9" s="950"/>
      <c r="CF9" s="950"/>
      <c r="CG9" s="951"/>
      <c r="CH9" s="924">
        <v>34</v>
      </c>
      <c r="CI9" s="925"/>
      <c r="CJ9" s="925"/>
      <c r="CK9" s="925"/>
      <c r="CL9" s="926"/>
      <c r="CM9" s="924">
        <v>951</v>
      </c>
      <c r="CN9" s="925"/>
      <c r="CO9" s="925"/>
      <c r="CP9" s="925"/>
      <c r="CQ9" s="926"/>
      <c r="CR9" s="924">
        <v>165</v>
      </c>
      <c r="CS9" s="925"/>
      <c r="CT9" s="925"/>
      <c r="CU9" s="925"/>
      <c r="CV9" s="926"/>
      <c r="CW9" s="924" t="s">
        <v>545</v>
      </c>
      <c r="CX9" s="925"/>
      <c r="CY9" s="925"/>
      <c r="CZ9" s="925"/>
      <c r="DA9" s="926"/>
      <c r="DB9" s="924" t="s">
        <v>461</v>
      </c>
      <c r="DC9" s="925"/>
      <c r="DD9" s="925"/>
      <c r="DE9" s="925"/>
      <c r="DF9" s="926"/>
      <c r="DG9" s="924" t="s">
        <v>461</v>
      </c>
      <c r="DH9" s="925"/>
      <c r="DI9" s="925"/>
      <c r="DJ9" s="925"/>
      <c r="DK9" s="926"/>
      <c r="DL9" s="924" t="s">
        <v>461</v>
      </c>
      <c r="DM9" s="925"/>
      <c r="DN9" s="925"/>
      <c r="DO9" s="925"/>
      <c r="DP9" s="926"/>
      <c r="DQ9" s="924" t="s">
        <v>461</v>
      </c>
      <c r="DR9" s="925"/>
      <c r="DS9" s="925"/>
      <c r="DT9" s="925"/>
      <c r="DU9" s="926"/>
      <c r="DV9" s="927"/>
      <c r="DW9" s="928"/>
      <c r="DX9" s="928"/>
      <c r="DY9" s="928"/>
      <c r="DZ9" s="929"/>
      <c r="EA9" s="197"/>
    </row>
    <row r="10" spans="1:131" s="198" customFormat="1" ht="26.25" customHeight="1">
      <c r="A10" s="204">
        <v>4</v>
      </c>
      <c r="B10" s="978" t="s">
        <v>335</v>
      </c>
      <c r="C10" s="979"/>
      <c r="D10" s="979"/>
      <c r="E10" s="979"/>
      <c r="F10" s="979"/>
      <c r="G10" s="979"/>
      <c r="H10" s="979"/>
      <c r="I10" s="979"/>
      <c r="J10" s="979"/>
      <c r="K10" s="979"/>
      <c r="L10" s="979"/>
      <c r="M10" s="979"/>
      <c r="N10" s="979"/>
      <c r="O10" s="979"/>
      <c r="P10" s="980"/>
      <c r="Q10" s="985">
        <v>2616</v>
      </c>
      <c r="R10" s="982"/>
      <c r="S10" s="982"/>
      <c r="T10" s="982"/>
      <c r="U10" s="982"/>
      <c r="V10" s="982">
        <v>2485</v>
      </c>
      <c r="W10" s="982"/>
      <c r="X10" s="982"/>
      <c r="Y10" s="982"/>
      <c r="Z10" s="982"/>
      <c r="AA10" s="982">
        <v>131</v>
      </c>
      <c r="AB10" s="982"/>
      <c r="AC10" s="982"/>
      <c r="AD10" s="982"/>
      <c r="AE10" s="986"/>
      <c r="AF10" s="1033">
        <v>131</v>
      </c>
      <c r="AG10" s="1034"/>
      <c r="AH10" s="1034"/>
      <c r="AI10" s="1034"/>
      <c r="AJ10" s="1035"/>
      <c r="AK10" s="1036">
        <v>95</v>
      </c>
      <c r="AL10" s="1037"/>
      <c r="AM10" s="1037"/>
      <c r="AN10" s="1037"/>
      <c r="AO10" s="1037"/>
      <c r="AP10" s="1037" t="s">
        <v>461</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520</v>
      </c>
      <c r="BT10" s="950"/>
      <c r="BU10" s="950"/>
      <c r="BV10" s="950"/>
      <c r="BW10" s="950"/>
      <c r="BX10" s="950"/>
      <c r="BY10" s="950"/>
      <c r="BZ10" s="950"/>
      <c r="CA10" s="950"/>
      <c r="CB10" s="950"/>
      <c r="CC10" s="950"/>
      <c r="CD10" s="950"/>
      <c r="CE10" s="950"/>
      <c r="CF10" s="950"/>
      <c r="CG10" s="951"/>
      <c r="CH10" s="924">
        <v>0</v>
      </c>
      <c r="CI10" s="925"/>
      <c r="CJ10" s="925"/>
      <c r="CK10" s="925"/>
      <c r="CL10" s="926"/>
      <c r="CM10" s="924">
        <v>10</v>
      </c>
      <c r="CN10" s="925"/>
      <c r="CO10" s="925"/>
      <c r="CP10" s="925"/>
      <c r="CQ10" s="926"/>
      <c r="CR10" s="924">
        <v>2</v>
      </c>
      <c r="CS10" s="925"/>
      <c r="CT10" s="925"/>
      <c r="CU10" s="925"/>
      <c r="CV10" s="926"/>
      <c r="CW10" s="924">
        <v>19</v>
      </c>
      <c r="CX10" s="925"/>
      <c r="CY10" s="925"/>
      <c r="CZ10" s="925"/>
      <c r="DA10" s="926"/>
      <c r="DB10" s="924" t="s">
        <v>461</v>
      </c>
      <c r="DC10" s="925"/>
      <c r="DD10" s="925"/>
      <c r="DE10" s="925"/>
      <c r="DF10" s="926"/>
      <c r="DG10" s="924" t="s">
        <v>461</v>
      </c>
      <c r="DH10" s="925"/>
      <c r="DI10" s="925"/>
      <c r="DJ10" s="925"/>
      <c r="DK10" s="926"/>
      <c r="DL10" s="924" t="s">
        <v>461</v>
      </c>
      <c r="DM10" s="925"/>
      <c r="DN10" s="925"/>
      <c r="DO10" s="925"/>
      <c r="DP10" s="926"/>
      <c r="DQ10" s="924" t="s">
        <v>461</v>
      </c>
      <c r="DR10" s="925"/>
      <c r="DS10" s="925"/>
      <c r="DT10" s="925"/>
      <c r="DU10" s="926"/>
      <c r="DV10" s="927"/>
      <c r="DW10" s="928"/>
      <c r="DX10" s="928"/>
      <c r="DY10" s="928"/>
      <c r="DZ10" s="929"/>
      <c r="EA10" s="197"/>
    </row>
    <row r="11" spans="1:131" s="198" customFormat="1" ht="26.25" customHeight="1">
      <c r="A11" s="204">
        <v>5</v>
      </c>
      <c r="B11" s="978" t="s">
        <v>336</v>
      </c>
      <c r="C11" s="979"/>
      <c r="D11" s="979"/>
      <c r="E11" s="979"/>
      <c r="F11" s="979"/>
      <c r="G11" s="979"/>
      <c r="H11" s="979"/>
      <c r="I11" s="979"/>
      <c r="J11" s="979"/>
      <c r="K11" s="979"/>
      <c r="L11" s="979"/>
      <c r="M11" s="979"/>
      <c r="N11" s="979"/>
      <c r="O11" s="979"/>
      <c r="P11" s="980"/>
      <c r="Q11" s="985">
        <v>278</v>
      </c>
      <c r="R11" s="982"/>
      <c r="S11" s="982"/>
      <c r="T11" s="982"/>
      <c r="U11" s="982"/>
      <c r="V11" s="982">
        <v>217</v>
      </c>
      <c r="W11" s="982"/>
      <c r="X11" s="982"/>
      <c r="Y11" s="982"/>
      <c r="Z11" s="982"/>
      <c r="AA11" s="982">
        <v>61</v>
      </c>
      <c r="AB11" s="982"/>
      <c r="AC11" s="982"/>
      <c r="AD11" s="982"/>
      <c r="AE11" s="986"/>
      <c r="AF11" s="1033">
        <v>61</v>
      </c>
      <c r="AG11" s="1034"/>
      <c r="AH11" s="1034"/>
      <c r="AI11" s="1034"/>
      <c r="AJ11" s="1035"/>
      <c r="AK11" s="1036" t="s">
        <v>461</v>
      </c>
      <c r="AL11" s="1037"/>
      <c r="AM11" s="1037"/>
      <c r="AN11" s="1037"/>
      <c r="AO11" s="1037"/>
      <c r="AP11" s="1037" t="s">
        <v>461</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t="s">
        <v>521</v>
      </c>
      <c r="BS11" s="949" t="s">
        <v>522</v>
      </c>
      <c r="BT11" s="950"/>
      <c r="BU11" s="950"/>
      <c r="BV11" s="950"/>
      <c r="BW11" s="950"/>
      <c r="BX11" s="950"/>
      <c r="BY11" s="950"/>
      <c r="BZ11" s="950"/>
      <c r="CA11" s="950"/>
      <c r="CB11" s="950"/>
      <c r="CC11" s="950"/>
      <c r="CD11" s="950"/>
      <c r="CE11" s="950"/>
      <c r="CF11" s="950"/>
      <c r="CG11" s="951"/>
      <c r="CH11" s="924">
        <v>-47</v>
      </c>
      <c r="CI11" s="925"/>
      <c r="CJ11" s="925"/>
      <c r="CK11" s="925"/>
      <c r="CL11" s="926"/>
      <c r="CM11" s="924">
        <v>1190</v>
      </c>
      <c r="CN11" s="925"/>
      <c r="CO11" s="925"/>
      <c r="CP11" s="925"/>
      <c r="CQ11" s="926"/>
      <c r="CR11" s="924">
        <v>390</v>
      </c>
      <c r="CS11" s="925"/>
      <c r="CT11" s="925"/>
      <c r="CU11" s="925"/>
      <c r="CV11" s="926"/>
      <c r="CW11" s="924">
        <v>198</v>
      </c>
      <c r="CX11" s="925"/>
      <c r="CY11" s="925"/>
      <c r="CZ11" s="925"/>
      <c r="DA11" s="926"/>
      <c r="DB11" s="924">
        <v>11005</v>
      </c>
      <c r="DC11" s="925"/>
      <c r="DD11" s="925"/>
      <c r="DE11" s="925"/>
      <c r="DF11" s="926"/>
      <c r="DG11" s="924" t="s">
        <v>461</v>
      </c>
      <c r="DH11" s="925"/>
      <c r="DI11" s="925"/>
      <c r="DJ11" s="925"/>
      <c r="DK11" s="926"/>
      <c r="DL11" s="924">
        <v>390</v>
      </c>
      <c r="DM11" s="925"/>
      <c r="DN11" s="925"/>
      <c r="DO11" s="925"/>
      <c r="DP11" s="926"/>
      <c r="DQ11" s="924" t="s">
        <v>461</v>
      </c>
      <c r="DR11" s="925"/>
      <c r="DS11" s="925"/>
      <c r="DT11" s="925"/>
      <c r="DU11" s="926"/>
      <c r="DV11" s="927"/>
      <c r="DW11" s="928"/>
      <c r="DX11" s="928"/>
      <c r="DY11" s="928"/>
      <c r="DZ11" s="929"/>
      <c r="EA11" s="197"/>
    </row>
    <row r="12" spans="1:131" s="198" customFormat="1" ht="26.25" customHeight="1">
      <c r="A12" s="204">
        <v>6</v>
      </c>
      <c r="B12" s="978" t="s">
        <v>337</v>
      </c>
      <c r="C12" s="979"/>
      <c r="D12" s="979"/>
      <c r="E12" s="979"/>
      <c r="F12" s="979"/>
      <c r="G12" s="979"/>
      <c r="H12" s="979"/>
      <c r="I12" s="979"/>
      <c r="J12" s="979"/>
      <c r="K12" s="979"/>
      <c r="L12" s="979"/>
      <c r="M12" s="979"/>
      <c r="N12" s="979"/>
      <c r="O12" s="979"/>
      <c r="P12" s="980"/>
      <c r="Q12" s="985">
        <v>4644</v>
      </c>
      <c r="R12" s="982"/>
      <c r="S12" s="982"/>
      <c r="T12" s="982"/>
      <c r="U12" s="982"/>
      <c r="V12" s="982">
        <v>4644</v>
      </c>
      <c r="W12" s="982"/>
      <c r="X12" s="982"/>
      <c r="Y12" s="982"/>
      <c r="Z12" s="982"/>
      <c r="AA12" s="982" t="s">
        <v>461</v>
      </c>
      <c r="AB12" s="982"/>
      <c r="AC12" s="982"/>
      <c r="AD12" s="982"/>
      <c r="AE12" s="986"/>
      <c r="AF12" s="1033" t="s">
        <v>191</v>
      </c>
      <c r="AG12" s="1034"/>
      <c r="AH12" s="1034"/>
      <c r="AI12" s="1034"/>
      <c r="AJ12" s="1035"/>
      <c r="AK12" s="1036">
        <v>790</v>
      </c>
      <c r="AL12" s="1037"/>
      <c r="AM12" s="1037"/>
      <c r="AN12" s="1037"/>
      <c r="AO12" s="1037"/>
      <c r="AP12" s="1037">
        <v>9727</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523</v>
      </c>
      <c r="BT12" s="950"/>
      <c r="BU12" s="950"/>
      <c r="BV12" s="950"/>
      <c r="BW12" s="950"/>
      <c r="BX12" s="950"/>
      <c r="BY12" s="950"/>
      <c r="BZ12" s="950"/>
      <c r="CA12" s="950"/>
      <c r="CB12" s="950"/>
      <c r="CC12" s="950"/>
      <c r="CD12" s="950"/>
      <c r="CE12" s="950"/>
      <c r="CF12" s="950"/>
      <c r="CG12" s="951"/>
      <c r="CH12" s="924">
        <v>274</v>
      </c>
      <c r="CI12" s="925"/>
      <c r="CJ12" s="925"/>
      <c r="CK12" s="925"/>
      <c r="CL12" s="926"/>
      <c r="CM12" s="924">
        <v>6918</v>
      </c>
      <c r="CN12" s="925"/>
      <c r="CO12" s="925"/>
      <c r="CP12" s="925"/>
      <c r="CQ12" s="926"/>
      <c r="CR12" s="924">
        <v>10</v>
      </c>
      <c r="CS12" s="925"/>
      <c r="CT12" s="925"/>
      <c r="CU12" s="925"/>
      <c r="CV12" s="926"/>
      <c r="CW12" s="924">
        <v>490</v>
      </c>
      <c r="CX12" s="925"/>
      <c r="CY12" s="925"/>
      <c r="CZ12" s="925"/>
      <c r="DA12" s="926"/>
      <c r="DB12" s="924">
        <v>500</v>
      </c>
      <c r="DC12" s="925"/>
      <c r="DD12" s="925"/>
      <c r="DE12" s="925"/>
      <c r="DF12" s="926"/>
      <c r="DG12" s="924" t="s">
        <v>461</v>
      </c>
      <c r="DH12" s="925"/>
      <c r="DI12" s="925"/>
      <c r="DJ12" s="925"/>
      <c r="DK12" s="926"/>
      <c r="DL12" s="924" t="s">
        <v>461</v>
      </c>
      <c r="DM12" s="925"/>
      <c r="DN12" s="925"/>
      <c r="DO12" s="925"/>
      <c r="DP12" s="926"/>
      <c r="DQ12" s="924" t="s">
        <v>461</v>
      </c>
      <c r="DR12" s="925"/>
      <c r="DS12" s="925"/>
      <c r="DT12" s="925"/>
      <c r="DU12" s="926"/>
      <c r="DV12" s="927"/>
      <c r="DW12" s="928"/>
      <c r="DX12" s="928"/>
      <c r="DY12" s="928"/>
      <c r="DZ12" s="929"/>
      <c r="EA12" s="197"/>
    </row>
    <row r="13" spans="1:131" s="198" customFormat="1" ht="26.25" customHeight="1">
      <c r="A13" s="204">
        <v>7</v>
      </c>
      <c r="B13" s="978" t="s">
        <v>338</v>
      </c>
      <c r="C13" s="979"/>
      <c r="D13" s="979"/>
      <c r="E13" s="979"/>
      <c r="F13" s="979"/>
      <c r="G13" s="979"/>
      <c r="H13" s="979"/>
      <c r="I13" s="979"/>
      <c r="J13" s="979"/>
      <c r="K13" s="979"/>
      <c r="L13" s="979"/>
      <c r="M13" s="979"/>
      <c r="N13" s="979"/>
      <c r="O13" s="979"/>
      <c r="P13" s="980"/>
      <c r="Q13" s="985">
        <v>488</v>
      </c>
      <c r="R13" s="982"/>
      <c r="S13" s="982"/>
      <c r="T13" s="982"/>
      <c r="U13" s="982"/>
      <c r="V13" s="982">
        <v>286</v>
      </c>
      <c r="W13" s="982"/>
      <c r="X13" s="982"/>
      <c r="Y13" s="982"/>
      <c r="Z13" s="982"/>
      <c r="AA13" s="982">
        <v>202</v>
      </c>
      <c r="AB13" s="982"/>
      <c r="AC13" s="982"/>
      <c r="AD13" s="982"/>
      <c r="AE13" s="986"/>
      <c r="AF13" s="1033" t="s">
        <v>191</v>
      </c>
      <c r="AG13" s="1034"/>
      <c r="AH13" s="1034"/>
      <c r="AI13" s="1034"/>
      <c r="AJ13" s="1035"/>
      <c r="AK13" s="1036">
        <v>15</v>
      </c>
      <c r="AL13" s="1037"/>
      <c r="AM13" s="1037"/>
      <c r="AN13" s="1037"/>
      <c r="AO13" s="1037"/>
      <c r="AP13" s="1037" t="s">
        <v>461</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524</v>
      </c>
      <c r="BT13" s="950"/>
      <c r="BU13" s="950"/>
      <c r="BV13" s="950"/>
      <c r="BW13" s="950"/>
      <c r="BX13" s="950"/>
      <c r="BY13" s="950"/>
      <c r="BZ13" s="950"/>
      <c r="CA13" s="950"/>
      <c r="CB13" s="950"/>
      <c r="CC13" s="950"/>
      <c r="CD13" s="950"/>
      <c r="CE13" s="950"/>
      <c r="CF13" s="950"/>
      <c r="CG13" s="951"/>
      <c r="CH13" s="924">
        <v>147</v>
      </c>
      <c r="CI13" s="925"/>
      <c r="CJ13" s="925"/>
      <c r="CK13" s="925"/>
      <c r="CL13" s="926"/>
      <c r="CM13" s="924">
        <v>814</v>
      </c>
      <c r="CN13" s="925"/>
      <c r="CO13" s="925"/>
      <c r="CP13" s="925"/>
      <c r="CQ13" s="926"/>
      <c r="CR13" s="924">
        <v>3</v>
      </c>
      <c r="CS13" s="925"/>
      <c r="CT13" s="925"/>
      <c r="CU13" s="925"/>
      <c r="CV13" s="926"/>
      <c r="CW13" s="924" t="s">
        <v>461</v>
      </c>
      <c r="CX13" s="925"/>
      <c r="CY13" s="925"/>
      <c r="CZ13" s="925"/>
      <c r="DA13" s="926"/>
      <c r="DB13" s="924" t="s">
        <v>461</v>
      </c>
      <c r="DC13" s="925"/>
      <c r="DD13" s="925"/>
      <c r="DE13" s="925"/>
      <c r="DF13" s="926"/>
      <c r="DG13" s="924" t="s">
        <v>461</v>
      </c>
      <c r="DH13" s="925"/>
      <c r="DI13" s="925"/>
      <c r="DJ13" s="925"/>
      <c r="DK13" s="926"/>
      <c r="DL13" s="924" t="s">
        <v>461</v>
      </c>
      <c r="DM13" s="925"/>
      <c r="DN13" s="925"/>
      <c r="DO13" s="925"/>
      <c r="DP13" s="926"/>
      <c r="DQ13" s="924" t="s">
        <v>461</v>
      </c>
      <c r="DR13" s="925"/>
      <c r="DS13" s="925"/>
      <c r="DT13" s="925"/>
      <c r="DU13" s="926"/>
      <c r="DV13" s="927"/>
      <c r="DW13" s="928"/>
      <c r="DX13" s="928"/>
      <c r="DY13" s="928"/>
      <c r="DZ13" s="929"/>
      <c r="EA13" s="197"/>
    </row>
    <row r="14" spans="1:131" s="198" customFormat="1" ht="26.25" customHeight="1">
      <c r="A14" s="204">
        <v>8</v>
      </c>
      <c r="B14" s="978" t="s">
        <v>339</v>
      </c>
      <c r="C14" s="979"/>
      <c r="D14" s="979"/>
      <c r="E14" s="979"/>
      <c r="F14" s="979"/>
      <c r="G14" s="979"/>
      <c r="H14" s="979"/>
      <c r="I14" s="979"/>
      <c r="J14" s="979"/>
      <c r="K14" s="979"/>
      <c r="L14" s="979"/>
      <c r="M14" s="979"/>
      <c r="N14" s="979"/>
      <c r="O14" s="979"/>
      <c r="P14" s="980"/>
      <c r="Q14" s="985">
        <v>6356</v>
      </c>
      <c r="R14" s="982"/>
      <c r="S14" s="982"/>
      <c r="T14" s="982"/>
      <c r="U14" s="982"/>
      <c r="V14" s="982">
        <v>858</v>
      </c>
      <c r="W14" s="982"/>
      <c r="X14" s="982"/>
      <c r="Y14" s="982"/>
      <c r="Z14" s="982"/>
      <c r="AA14" s="982">
        <v>5497</v>
      </c>
      <c r="AB14" s="982"/>
      <c r="AC14" s="982"/>
      <c r="AD14" s="982"/>
      <c r="AE14" s="986"/>
      <c r="AF14" s="1033" t="s">
        <v>191</v>
      </c>
      <c r="AG14" s="1034"/>
      <c r="AH14" s="1034"/>
      <c r="AI14" s="1034"/>
      <c r="AJ14" s="1035"/>
      <c r="AK14" s="1036">
        <v>10</v>
      </c>
      <c r="AL14" s="1037"/>
      <c r="AM14" s="1037"/>
      <c r="AN14" s="1037"/>
      <c r="AO14" s="1037"/>
      <c r="AP14" s="1037">
        <v>18223</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525</v>
      </c>
      <c r="BT14" s="950"/>
      <c r="BU14" s="950"/>
      <c r="BV14" s="950"/>
      <c r="BW14" s="950"/>
      <c r="BX14" s="950"/>
      <c r="BY14" s="950"/>
      <c r="BZ14" s="950"/>
      <c r="CA14" s="950"/>
      <c r="CB14" s="950"/>
      <c r="CC14" s="950"/>
      <c r="CD14" s="950"/>
      <c r="CE14" s="950"/>
      <c r="CF14" s="950"/>
      <c r="CG14" s="951"/>
      <c r="CH14" s="924">
        <v>193</v>
      </c>
      <c r="CI14" s="925"/>
      <c r="CJ14" s="925"/>
      <c r="CK14" s="925"/>
      <c r="CL14" s="926"/>
      <c r="CM14" s="924">
        <v>922</v>
      </c>
      <c r="CN14" s="925"/>
      <c r="CO14" s="925"/>
      <c r="CP14" s="925"/>
      <c r="CQ14" s="926"/>
      <c r="CR14" s="924">
        <v>18</v>
      </c>
      <c r="CS14" s="925"/>
      <c r="CT14" s="925"/>
      <c r="CU14" s="925"/>
      <c r="CV14" s="926"/>
      <c r="CW14" s="924" t="s">
        <v>461</v>
      </c>
      <c r="CX14" s="925"/>
      <c r="CY14" s="925"/>
      <c r="CZ14" s="925"/>
      <c r="DA14" s="926"/>
      <c r="DB14" s="924" t="s">
        <v>461</v>
      </c>
      <c r="DC14" s="925"/>
      <c r="DD14" s="925"/>
      <c r="DE14" s="925"/>
      <c r="DF14" s="926"/>
      <c r="DG14" s="924" t="s">
        <v>461</v>
      </c>
      <c r="DH14" s="925"/>
      <c r="DI14" s="925"/>
      <c r="DJ14" s="925"/>
      <c r="DK14" s="926"/>
      <c r="DL14" s="924" t="s">
        <v>461</v>
      </c>
      <c r="DM14" s="925"/>
      <c r="DN14" s="925"/>
      <c r="DO14" s="925"/>
      <c r="DP14" s="926"/>
      <c r="DQ14" s="924" t="s">
        <v>461</v>
      </c>
      <c r="DR14" s="925"/>
      <c r="DS14" s="925"/>
      <c r="DT14" s="925"/>
      <c r="DU14" s="926"/>
      <c r="DV14" s="927"/>
      <c r="DW14" s="928"/>
      <c r="DX14" s="928"/>
      <c r="DY14" s="928"/>
      <c r="DZ14" s="929"/>
      <c r="EA14" s="197"/>
    </row>
    <row r="15" spans="1:131" s="198" customFormat="1" ht="26.25" customHeight="1">
      <c r="A15" s="204">
        <v>9</v>
      </c>
      <c r="B15" s="978" t="s">
        <v>340</v>
      </c>
      <c r="C15" s="979"/>
      <c r="D15" s="979"/>
      <c r="E15" s="979"/>
      <c r="F15" s="979"/>
      <c r="G15" s="979"/>
      <c r="H15" s="979"/>
      <c r="I15" s="979"/>
      <c r="J15" s="979"/>
      <c r="K15" s="979"/>
      <c r="L15" s="979"/>
      <c r="M15" s="979"/>
      <c r="N15" s="979"/>
      <c r="O15" s="979"/>
      <c r="P15" s="980"/>
      <c r="Q15" s="985">
        <v>102</v>
      </c>
      <c r="R15" s="982"/>
      <c r="S15" s="982"/>
      <c r="T15" s="982"/>
      <c r="U15" s="982"/>
      <c r="V15" s="982">
        <v>45</v>
      </c>
      <c r="W15" s="982"/>
      <c r="X15" s="982"/>
      <c r="Y15" s="982"/>
      <c r="Z15" s="982"/>
      <c r="AA15" s="982">
        <v>57</v>
      </c>
      <c r="AB15" s="982"/>
      <c r="AC15" s="982"/>
      <c r="AD15" s="982"/>
      <c r="AE15" s="986"/>
      <c r="AF15" s="1033" t="s">
        <v>191</v>
      </c>
      <c r="AG15" s="1034"/>
      <c r="AH15" s="1034"/>
      <c r="AI15" s="1034"/>
      <c r="AJ15" s="1035"/>
      <c r="AK15" s="1036">
        <v>5</v>
      </c>
      <c r="AL15" s="1037"/>
      <c r="AM15" s="1037"/>
      <c r="AN15" s="1037"/>
      <c r="AO15" s="1037"/>
      <c r="AP15" s="1037">
        <v>158</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526</v>
      </c>
      <c r="BT15" s="950"/>
      <c r="BU15" s="950"/>
      <c r="BV15" s="950"/>
      <c r="BW15" s="950"/>
      <c r="BX15" s="950"/>
      <c r="BY15" s="950"/>
      <c r="BZ15" s="950"/>
      <c r="CA15" s="950"/>
      <c r="CB15" s="950"/>
      <c r="CC15" s="950"/>
      <c r="CD15" s="950"/>
      <c r="CE15" s="950"/>
      <c r="CF15" s="950"/>
      <c r="CG15" s="951"/>
      <c r="CH15" s="924">
        <v>13</v>
      </c>
      <c r="CI15" s="925"/>
      <c r="CJ15" s="925"/>
      <c r="CK15" s="925"/>
      <c r="CL15" s="926"/>
      <c r="CM15" s="924">
        <v>1969</v>
      </c>
      <c r="CN15" s="925"/>
      <c r="CO15" s="925"/>
      <c r="CP15" s="925"/>
      <c r="CQ15" s="926"/>
      <c r="CR15" s="924">
        <v>95</v>
      </c>
      <c r="CS15" s="925"/>
      <c r="CT15" s="925"/>
      <c r="CU15" s="925"/>
      <c r="CV15" s="926"/>
      <c r="CW15" s="924">
        <v>275</v>
      </c>
      <c r="CX15" s="925"/>
      <c r="CY15" s="925"/>
      <c r="CZ15" s="925"/>
      <c r="DA15" s="926"/>
      <c r="DB15" s="924" t="s">
        <v>461</v>
      </c>
      <c r="DC15" s="925"/>
      <c r="DD15" s="925"/>
      <c r="DE15" s="925"/>
      <c r="DF15" s="926"/>
      <c r="DG15" s="924" t="s">
        <v>461</v>
      </c>
      <c r="DH15" s="925"/>
      <c r="DI15" s="925"/>
      <c r="DJ15" s="925"/>
      <c r="DK15" s="926"/>
      <c r="DL15" s="924" t="s">
        <v>461</v>
      </c>
      <c r="DM15" s="925"/>
      <c r="DN15" s="925"/>
      <c r="DO15" s="925"/>
      <c r="DP15" s="926"/>
      <c r="DQ15" s="924" t="s">
        <v>461</v>
      </c>
      <c r="DR15" s="925"/>
      <c r="DS15" s="925"/>
      <c r="DT15" s="925"/>
      <c r="DU15" s="926"/>
      <c r="DV15" s="927"/>
      <c r="DW15" s="928"/>
      <c r="DX15" s="928"/>
      <c r="DY15" s="928"/>
      <c r="DZ15" s="929"/>
      <c r="EA15" s="197"/>
    </row>
    <row r="16" spans="1:131" s="198" customFormat="1" ht="26.25" customHeight="1">
      <c r="A16" s="204">
        <v>10</v>
      </c>
      <c r="B16" s="978" t="s">
        <v>341</v>
      </c>
      <c r="C16" s="979"/>
      <c r="D16" s="979"/>
      <c r="E16" s="979"/>
      <c r="F16" s="979"/>
      <c r="G16" s="979"/>
      <c r="H16" s="979"/>
      <c r="I16" s="979"/>
      <c r="J16" s="979"/>
      <c r="K16" s="979"/>
      <c r="L16" s="979"/>
      <c r="M16" s="979"/>
      <c r="N16" s="979"/>
      <c r="O16" s="979"/>
      <c r="P16" s="980"/>
      <c r="Q16" s="985">
        <v>337</v>
      </c>
      <c r="R16" s="982"/>
      <c r="S16" s="982"/>
      <c r="T16" s="982"/>
      <c r="U16" s="982"/>
      <c r="V16" s="982">
        <v>1</v>
      </c>
      <c r="W16" s="982"/>
      <c r="X16" s="982"/>
      <c r="Y16" s="982"/>
      <c r="Z16" s="982"/>
      <c r="AA16" s="982">
        <v>336</v>
      </c>
      <c r="AB16" s="982"/>
      <c r="AC16" s="982"/>
      <c r="AD16" s="982"/>
      <c r="AE16" s="986"/>
      <c r="AF16" s="1033" t="s">
        <v>191</v>
      </c>
      <c r="AG16" s="1034"/>
      <c r="AH16" s="1034"/>
      <c r="AI16" s="1034"/>
      <c r="AJ16" s="1035"/>
      <c r="AK16" s="1036" t="s">
        <v>461</v>
      </c>
      <c r="AL16" s="1037"/>
      <c r="AM16" s="1037"/>
      <c r="AN16" s="1037"/>
      <c r="AO16" s="1037"/>
      <c r="AP16" s="1037" t="s">
        <v>461</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527</v>
      </c>
      <c r="BT16" s="950"/>
      <c r="BU16" s="950"/>
      <c r="BV16" s="950"/>
      <c r="BW16" s="950"/>
      <c r="BX16" s="950"/>
      <c r="BY16" s="950"/>
      <c r="BZ16" s="950"/>
      <c r="CA16" s="950"/>
      <c r="CB16" s="950"/>
      <c r="CC16" s="950"/>
      <c r="CD16" s="950"/>
      <c r="CE16" s="950"/>
      <c r="CF16" s="950"/>
      <c r="CG16" s="951"/>
      <c r="CH16" s="924">
        <v>20</v>
      </c>
      <c r="CI16" s="925"/>
      <c r="CJ16" s="925"/>
      <c r="CK16" s="925"/>
      <c r="CL16" s="926"/>
      <c r="CM16" s="924">
        <v>439</v>
      </c>
      <c r="CN16" s="925"/>
      <c r="CO16" s="925"/>
      <c r="CP16" s="925"/>
      <c r="CQ16" s="926"/>
      <c r="CR16" s="924">
        <v>185</v>
      </c>
      <c r="CS16" s="925"/>
      <c r="CT16" s="925"/>
      <c r="CU16" s="925"/>
      <c r="CV16" s="926"/>
      <c r="CW16" s="924" t="s">
        <v>461</v>
      </c>
      <c r="CX16" s="925"/>
      <c r="CY16" s="925"/>
      <c r="CZ16" s="925"/>
      <c r="DA16" s="926"/>
      <c r="DB16" s="924" t="s">
        <v>461</v>
      </c>
      <c r="DC16" s="925"/>
      <c r="DD16" s="925"/>
      <c r="DE16" s="925"/>
      <c r="DF16" s="926"/>
      <c r="DG16" s="924" t="s">
        <v>461</v>
      </c>
      <c r="DH16" s="925"/>
      <c r="DI16" s="925"/>
      <c r="DJ16" s="925"/>
      <c r="DK16" s="926"/>
      <c r="DL16" s="924" t="s">
        <v>461</v>
      </c>
      <c r="DM16" s="925"/>
      <c r="DN16" s="925"/>
      <c r="DO16" s="925"/>
      <c r="DP16" s="926"/>
      <c r="DQ16" s="924" t="s">
        <v>461</v>
      </c>
      <c r="DR16" s="925"/>
      <c r="DS16" s="925"/>
      <c r="DT16" s="925"/>
      <c r="DU16" s="926"/>
      <c r="DV16" s="927"/>
      <c r="DW16" s="928"/>
      <c r="DX16" s="928"/>
      <c r="DY16" s="928"/>
      <c r="DZ16" s="929"/>
      <c r="EA16" s="197"/>
    </row>
    <row r="17" spans="1:131" s="198" customFormat="1" ht="26.25" customHeight="1">
      <c r="A17" s="204">
        <v>11</v>
      </c>
      <c r="B17" s="978" t="s">
        <v>342</v>
      </c>
      <c r="C17" s="979"/>
      <c r="D17" s="979"/>
      <c r="E17" s="979"/>
      <c r="F17" s="979"/>
      <c r="G17" s="979"/>
      <c r="H17" s="979"/>
      <c r="I17" s="979"/>
      <c r="J17" s="979"/>
      <c r="K17" s="979"/>
      <c r="L17" s="979"/>
      <c r="M17" s="979"/>
      <c r="N17" s="979"/>
      <c r="O17" s="979"/>
      <c r="P17" s="980"/>
      <c r="Q17" s="985">
        <v>206</v>
      </c>
      <c r="R17" s="982"/>
      <c r="S17" s="982"/>
      <c r="T17" s="982"/>
      <c r="U17" s="982"/>
      <c r="V17" s="982">
        <v>50</v>
      </c>
      <c r="W17" s="982"/>
      <c r="X17" s="982"/>
      <c r="Y17" s="982"/>
      <c r="Z17" s="982"/>
      <c r="AA17" s="982">
        <v>156</v>
      </c>
      <c r="AB17" s="982"/>
      <c r="AC17" s="982"/>
      <c r="AD17" s="982"/>
      <c r="AE17" s="986"/>
      <c r="AF17" s="1033" t="s">
        <v>191</v>
      </c>
      <c r="AG17" s="1034"/>
      <c r="AH17" s="1034"/>
      <c r="AI17" s="1034"/>
      <c r="AJ17" s="1035"/>
      <c r="AK17" s="1036">
        <v>2</v>
      </c>
      <c r="AL17" s="1037"/>
      <c r="AM17" s="1037"/>
      <c r="AN17" s="1037"/>
      <c r="AO17" s="1037"/>
      <c r="AP17" s="1037" t="s">
        <v>461</v>
      </c>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528</v>
      </c>
      <c r="BT17" s="950"/>
      <c r="BU17" s="950"/>
      <c r="BV17" s="950"/>
      <c r="BW17" s="950"/>
      <c r="BX17" s="950"/>
      <c r="BY17" s="950"/>
      <c r="BZ17" s="950"/>
      <c r="CA17" s="950"/>
      <c r="CB17" s="950"/>
      <c r="CC17" s="950"/>
      <c r="CD17" s="950"/>
      <c r="CE17" s="950"/>
      <c r="CF17" s="950"/>
      <c r="CG17" s="951"/>
      <c r="CH17" s="924">
        <v>1</v>
      </c>
      <c r="CI17" s="925"/>
      <c r="CJ17" s="925"/>
      <c r="CK17" s="925"/>
      <c r="CL17" s="926"/>
      <c r="CM17" s="924">
        <v>1703</v>
      </c>
      <c r="CN17" s="925"/>
      <c r="CO17" s="925"/>
      <c r="CP17" s="925"/>
      <c r="CQ17" s="926"/>
      <c r="CR17" s="924">
        <v>500</v>
      </c>
      <c r="CS17" s="925"/>
      <c r="CT17" s="925"/>
      <c r="CU17" s="925"/>
      <c r="CV17" s="926"/>
      <c r="CW17" s="924" t="s">
        <v>461</v>
      </c>
      <c r="CX17" s="925"/>
      <c r="CY17" s="925"/>
      <c r="CZ17" s="925"/>
      <c r="DA17" s="926"/>
      <c r="DB17" s="924" t="s">
        <v>461</v>
      </c>
      <c r="DC17" s="925"/>
      <c r="DD17" s="925"/>
      <c r="DE17" s="925"/>
      <c r="DF17" s="926"/>
      <c r="DG17" s="924" t="s">
        <v>461</v>
      </c>
      <c r="DH17" s="925"/>
      <c r="DI17" s="925"/>
      <c r="DJ17" s="925"/>
      <c r="DK17" s="926"/>
      <c r="DL17" s="924" t="s">
        <v>461</v>
      </c>
      <c r="DM17" s="925"/>
      <c r="DN17" s="925"/>
      <c r="DO17" s="925"/>
      <c r="DP17" s="926"/>
      <c r="DQ17" s="924" t="s">
        <v>461</v>
      </c>
      <c r="DR17" s="925"/>
      <c r="DS17" s="925"/>
      <c r="DT17" s="925"/>
      <c r="DU17" s="926"/>
      <c r="DV17" s="927"/>
      <c r="DW17" s="928"/>
      <c r="DX17" s="928"/>
      <c r="DY17" s="928"/>
      <c r="DZ17" s="929"/>
      <c r="EA17" s="197"/>
    </row>
    <row r="18" spans="1:131" s="198" customFormat="1" ht="26.25" customHeight="1">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1033"/>
      <c r="AG18" s="1034"/>
      <c r="AH18" s="1034"/>
      <c r="AI18" s="1034"/>
      <c r="AJ18" s="1035"/>
      <c r="AK18" s="1036"/>
      <c r="AL18" s="1037"/>
      <c r="AM18" s="1037"/>
      <c r="AN18" s="1037"/>
      <c r="AO18" s="1037"/>
      <c r="AP18" s="1037"/>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529</v>
      </c>
      <c r="BT18" s="950"/>
      <c r="BU18" s="950"/>
      <c r="BV18" s="950"/>
      <c r="BW18" s="950"/>
      <c r="BX18" s="950"/>
      <c r="BY18" s="950"/>
      <c r="BZ18" s="950"/>
      <c r="CA18" s="950"/>
      <c r="CB18" s="950"/>
      <c r="CC18" s="950"/>
      <c r="CD18" s="950"/>
      <c r="CE18" s="950"/>
      <c r="CF18" s="950"/>
      <c r="CG18" s="951"/>
      <c r="CH18" s="924">
        <v>-22</v>
      </c>
      <c r="CI18" s="925"/>
      <c r="CJ18" s="925"/>
      <c r="CK18" s="925"/>
      <c r="CL18" s="926"/>
      <c r="CM18" s="924">
        <v>863</v>
      </c>
      <c r="CN18" s="925"/>
      <c r="CO18" s="925"/>
      <c r="CP18" s="925"/>
      <c r="CQ18" s="926"/>
      <c r="CR18" s="924">
        <v>270</v>
      </c>
      <c r="CS18" s="925"/>
      <c r="CT18" s="925"/>
      <c r="CU18" s="925"/>
      <c r="CV18" s="926"/>
      <c r="CW18" s="924">
        <v>14</v>
      </c>
      <c r="CX18" s="925"/>
      <c r="CY18" s="925"/>
      <c r="CZ18" s="925"/>
      <c r="DA18" s="926"/>
      <c r="DB18" s="924" t="s">
        <v>461</v>
      </c>
      <c r="DC18" s="925"/>
      <c r="DD18" s="925"/>
      <c r="DE18" s="925"/>
      <c r="DF18" s="926"/>
      <c r="DG18" s="924" t="s">
        <v>461</v>
      </c>
      <c r="DH18" s="925"/>
      <c r="DI18" s="925"/>
      <c r="DJ18" s="925"/>
      <c r="DK18" s="926"/>
      <c r="DL18" s="924" t="s">
        <v>461</v>
      </c>
      <c r="DM18" s="925"/>
      <c r="DN18" s="925"/>
      <c r="DO18" s="925"/>
      <c r="DP18" s="926"/>
      <c r="DQ18" s="924" t="s">
        <v>461</v>
      </c>
      <c r="DR18" s="925"/>
      <c r="DS18" s="925"/>
      <c r="DT18" s="925"/>
      <c r="DU18" s="926"/>
      <c r="DV18" s="927"/>
      <c r="DW18" s="928"/>
      <c r="DX18" s="928"/>
      <c r="DY18" s="928"/>
      <c r="DZ18" s="929"/>
      <c r="EA18" s="197"/>
    </row>
    <row r="19" spans="1:131" s="198" customFormat="1" ht="26.25" customHeight="1">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3"/>
      <c r="AG19" s="1034"/>
      <c r="AH19" s="1034"/>
      <c r="AI19" s="1034"/>
      <c r="AJ19" s="1035"/>
      <c r="AK19" s="1036"/>
      <c r="AL19" s="1037"/>
      <c r="AM19" s="1037"/>
      <c r="AN19" s="1037"/>
      <c r="AO19" s="1037"/>
      <c r="AP19" s="1037"/>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t="s">
        <v>521</v>
      </c>
      <c r="BS19" s="949" t="s">
        <v>530</v>
      </c>
      <c r="BT19" s="950"/>
      <c r="BU19" s="950"/>
      <c r="BV19" s="950"/>
      <c r="BW19" s="950"/>
      <c r="BX19" s="950"/>
      <c r="BY19" s="950"/>
      <c r="BZ19" s="950"/>
      <c r="CA19" s="950"/>
      <c r="CB19" s="950"/>
      <c r="CC19" s="950"/>
      <c r="CD19" s="950"/>
      <c r="CE19" s="950"/>
      <c r="CF19" s="950"/>
      <c r="CG19" s="951"/>
      <c r="CH19" s="924">
        <v>151</v>
      </c>
      <c r="CI19" s="925"/>
      <c r="CJ19" s="925"/>
      <c r="CK19" s="925"/>
      <c r="CL19" s="926"/>
      <c r="CM19" s="924">
        <v>511</v>
      </c>
      <c r="CN19" s="925"/>
      <c r="CO19" s="925"/>
      <c r="CP19" s="925"/>
      <c r="CQ19" s="926"/>
      <c r="CR19" s="924">
        <v>10</v>
      </c>
      <c r="CS19" s="925"/>
      <c r="CT19" s="925"/>
      <c r="CU19" s="925"/>
      <c r="CV19" s="926"/>
      <c r="CW19" s="924" t="s">
        <v>545</v>
      </c>
      <c r="CX19" s="925"/>
      <c r="CY19" s="925"/>
      <c r="CZ19" s="925"/>
      <c r="DA19" s="926"/>
      <c r="DB19" s="924">
        <v>3656</v>
      </c>
      <c r="DC19" s="925"/>
      <c r="DD19" s="925"/>
      <c r="DE19" s="925"/>
      <c r="DF19" s="926"/>
      <c r="DG19" s="924" t="s">
        <v>461</v>
      </c>
      <c r="DH19" s="925"/>
      <c r="DI19" s="925"/>
      <c r="DJ19" s="925"/>
      <c r="DK19" s="926"/>
      <c r="DL19" s="924" t="s">
        <v>461</v>
      </c>
      <c r="DM19" s="925"/>
      <c r="DN19" s="925"/>
      <c r="DO19" s="925"/>
      <c r="DP19" s="926"/>
      <c r="DQ19" s="924" t="s">
        <v>461</v>
      </c>
      <c r="DR19" s="925"/>
      <c r="DS19" s="925"/>
      <c r="DT19" s="925"/>
      <c r="DU19" s="926"/>
      <c r="DV19" s="927"/>
      <c r="DW19" s="928"/>
      <c r="DX19" s="928"/>
      <c r="DY19" s="928"/>
      <c r="DZ19" s="929"/>
      <c r="EA19" s="197"/>
    </row>
    <row r="20" spans="1:131" s="198" customFormat="1" ht="26.25" customHeight="1">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531</v>
      </c>
      <c r="BT20" s="950"/>
      <c r="BU20" s="950"/>
      <c r="BV20" s="950"/>
      <c r="BW20" s="950"/>
      <c r="BX20" s="950"/>
      <c r="BY20" s="950"/>
      <c r="BZ20" s="950"/>
      <c r="CA20" s="950"/>
      <c r="CB20" s="950"/>
      <c r="CC20" s="950"/>
      <c r="CD20" s="950"/>
      <c r="CE20" s="950"/>
      <c r="CF20" s="950"/>
      <c r="CG20" s="951"/>
      <c r="CH20" s="924">
        <v>86</v>
      </c>
      <c r="CI20" s="925"/>
      <c r="CJ20" s="925"/>
      <c r="CK20" s="925"/>
      <c r="CL20" s="926"/>
      <c r="CM20" s="924">
        <v>1519</v>
      </c>
      <c r="CN20" s="925"/>
      <c r="CO20" s="925"/>
      <c r="CP20" s="925"/>
      <c r="CQ20" s="926"/>
      <c r="CR20" s="924">
        <v>3</v>
      </c>
      <c r="CS20" s="925"/>
      <c r="CT20" s="925"/>
      <c r="CU20" s="925"/>
      <c r="CV20" s="926"/>
      <c r="CW20" s="924" t="s">
        <v>461</v>
      </c>
      <c r="CX20" s="925"/>
      <c r="CY20" s="925"/>
      <c r="CZ20" s="925"/>
      <c r="DA20" s="926"/>
      <c r="DB20" s="924" t="s">
        <v>461</v>
      </c>
      <c r="DC20" s="925"/>
      <c r="DD20" s="925"/>
      <c r="DE20" s="925"/>
      <c r="DF20" s="926"/>
      <c r="DG20" s="924" t="s">
        <v>461</v>
      </c>
      <c r="DH20" s="925"/>
      <c r="DI20" s="925"/>
      <c r="DJ20" s="925"/>
      <c r="DK20" s="926"/>
      <c r="DL20" s="924" t="s">
        <v>461</v>
      </c>
      <c r="DM20" s="925"/>
      <c r="DN20" s="925"/>
      <c r="DO20" s="925"/>
      <c r="DP20" s="926"/>
      <c r="DQ20" s="924" t="s">
        <v>461</v>
      </c>
      <c r="DR20" s="925"/>
      <c r="DS20" s="925"/>
      <c r="DT20" s="925"/>
      <c r="DU20" s="926"/>
      <c r="DV20" s="927"/>
      <c r="DW20" s="928"/>
      <c r="DX20" s="928"/>
      <c r="DY20" s="928"/>
      <c r="DZ20" s="929"/>
      <c r="EA20" s="197"/>
    </row>
    <row r="21" spans="1:131" s="198" customFormat="1" ht="26.25" customHeight="1" thickBot="1">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t="s">
        <v>521</v>
      </c>
      <c r="BS21" s="949" t="s">
        <v>532</v>
      </c>
      <c r="BT21" s="950"/>
      <c r="BU21" s="950"/>
      <c r="BV21" s="950"/>
      <c r="BW21" s="950"/>
      <c r="BX21" s="950"/>
      <c r="BY21" s="950"/>
      <c r="BZ21" s="950"/>
      <c r="CA21" s="950"/>
      <c r="CB21" s="950"/>
      <c r="CC21" s="950"/>
      <c r="CD21" s="950"/>
      <c r="CE21" s="950"/>
      <c r="CF21" s="950"/>
      <c r="CG21" s="951"/>
      <c r="CH21" s="924">
        <v>1</v>
      </c>
      <c r="CI21" s="925"/>
      <c r="CJ21" s="925"/>
      <c r="CK21" s="925"/>
      <c r="CL21" s="926"/>
      <c r="CM21" s="924">
        <v>8259</v>
      </c>
      <c r="CN21" s="925"/>
      <c r="CO21" s="925"/>
      <c r="CP21" s="925"/>
      <c r="CQ21" s="926"/>
      <c r="CR21" s="924">
        <v>8236</v>
      </c>
      <c r="CS21" s="925"/>
      <c r="CT21" s="925"/>
      <c r="CU21" s="925"/>
      <c r="CV21" s="926"/>
      <c r="CW21" s="924">
        <v>380</v>
      </c>
      <c r="CX21" s="925"/>
      <c r="CY21" s="925"/>
      <c r="CZ21" s="925"/>
      <c r="DA21" s="926"/>
      <c r="DB21" s="924">
        <v>1832</v>
      </c>
      <c r="DC21" s="925"/>
      <c r="DD21" s="925"/>
      <c r="DE21" s="925"/>
      <c r="DF21" s="926"/>
      <c r="DG21" s="924" t="s">
        <v>461</v>
      </c>
      <c r="DH21" s="925"/>
      <c r="DI21" s="925"/>
      <c r="DJ21" s="925"/>
      <c r="DK21" s="926"/>
      <c r="DL21" s="924">
        <v>8263</v>
      </c>
      <c r="DM21" s="925"/>
      <c r="DN21" s="925"/>
      <c r="DO21" s="925"/>
      <c r="DP21" s="926"/>
      <c r="DQ21" s="924" t="s">
        <v>461</v>
      </c>
      <c r="DR21" s="925"/>
      <c r="DS21" s="925"/>
      <c r="DT21" s="925"/>
      <c r="DU21" s="926"/>
      <c r="DV21" s="927"/>
      <c r="DW21" s="928"/>
      <c r="DX21" s="928"/>
      <c r="DY21" s="928"/>
      <c r="DZ21" s="929"/>
      <c r="EA21" s="197"/>
    </row>
    <row r="22" spans="1:131" s="198" customFormat="1" ht="26.25" customHeight="1">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343</v>
      </c>
      <c r="BA22" s="969"/>
      <c r="BB22" s="969"/>
      <c r="BC22" s="969"/>
      <c r="BD22" s="970"/>
      <c r="BE22" s="196"/>
      <c r="BF22" s="196"/>
      <c r="BG22" s="196"/>
      <c r="BH22" s="196"/>
      <c r="BI22" s="196"/>
      <c r="BJ22" s="196"/>
      <c r="BK22" s="196"/>
      <c r="BL22" s="196"/>
      <c r="BM22" s="196"/>
      <c r="BN22" s="196"/>
      <c r="BO22" s="196"/>
      <c r="BP22" s="196"/>
      <c r="BQ22" s="205">
        <v>16</v>
      </c>
      <c r="BR22" s="206"/>
      <c r="BS22" s="949" t="s">
        <v>533</v>
      </c>
      <c r="BT22" s="950"/>
      <c r="BU22" s="950"/>
      <c r="BV22" s="950"/>
      <c r="BW22" s="950"/>
      <c r="BX22" s="950"/>
      <c r="BY22" s="950"/>
      <c r="BZ22" s="950"/>
      <c r="CA22" s="950"/>
      <c r="CB22" s="950"/>
      <c r="CC22" s="950"/>
      <c r="CD22" s="950"/>
      <c r="CE22" s="950"/>
      <c r="CF22" s="950"/>
      <c r="CG22" s="951"/>
      <c r="CH22" s="924">
        <v>96</v>
      </c>
      <c r="CI22" s="925"/>
      <c r="CJ22" s="925"/>
      <c r="CK22" s="925"/>
      <c r="CL22" s="926"/>
      <c r="CM22" s="924">
        <v>2963</v>
      </c>
      <c r="CN22" s="925"/>
      <c r="CO22" s="925"/>
      <c r="CP22" s="925"/>
      <c r="CQ22" s="926"/>
      <c r="CR22" s="924">
        <v>884</v>
      </c>
      <c r="CS22" s="925"/>
      <c r="CT22" s="925"/>
      <c r="CU22" s="925"/>
      <c r="CV22" s="926"/>
      <c r="CW22" s="924" t="s">
        <v>461</v>
      </c>
      <c r="CX22" s="925"/>
      <c r="CY22" s="925"/>
      <c r="CZ22" s="925"/>
      <c r="DA22" s="926"/>
      <c r="DB22" s="924" t="s">
        <v>461</v>
      </c>
      <c r="DC22" s="925"/>
      <c r="DD22" s="925"/>
      <c r="DE22" s="925"/>
      <c r="DF22" s="926"/>
      <c r="DG22" s="924" t="s">
        <v>461</v>
      </c>
      <c r="DH22" s="925"/>
      <c r="DI22" s="925"/>
      <c r="DJ22" s="925"/>
      <c r="DK22" s="926"/>
      <c r="DL22" s="924" t="s">
        <v>461</v>
      </c>
      <c r="DM22" s="925"/>
      <c r="DN22" s="925"/>
      <c r="DO22" s="925"/>
      <c r="DP22" s="926"/>
      <c r="DQ22" s="924" t="s">
        <v>461</v>
      </c>
      <c r="DR22" s="925"/>
      <c r="DS22" s="925"/>
      <c r="DT22" s="925"/>
      <c r="DU22" s="926"/>
      <c r="DV22" s="927"/>
      <c r="DW22" s="928"/>
      <c r="DX22" s="928"/>
      <c r="DY22" s="928"/>
      <c r="DZ22" s="929"/>
      <c r="EA22" s="197"/>
    </row>
    <row r="23" spans="1:131" s="198" customFormat="1" ht="26.25" customHeight="1" thickBot="1">
      <c r="A23" s="207" t="s">
        <v>344</v>
      </c>
      <c r="B23" s="879" t="s">
        <v>345</v>
      </c>
      <c r="C23" s="880"/>
      <c r="D23" s="880"/>
      <c r="E23" s="880"/>
      <c r="F23" s="880"/>
      <c r="G23" s="880"/>
      <c r="H23" s="880"/>
      <c r="I23" s="880"/>
      <c r="J23" s="880"/>
      <c r="K23" s="880"/>
      <c r="L23" s="880"/>
      <c r="M23" s="880"/>
      <c r="N23" s="880"/>
      <c r="O23" s="880"/>
      <c r="P23" s="881"/>
      <c r="Q23" s="1009">
        <v>711871</v>
      </c>
      <c r="R23" s="1010"/>
      <c r="S23" s="1010"/>
      <c r="T23" s="1010"/>
      <c r="U23" s="1010"/>
      <c r="V23" s="1010">
        <v>687664</v>
      </c>
      <c r="W23" s="1010"/>
      <c r="X23" s="1010"/>
      <c r="Y23" s="1010"/>
      <c r="Z23" s="1010"/>
      <c r="AA23" s="1010">
        <v>24208</v>
      </c>
      <c r="AB23" s="1010"/>
      <c r="AC23" s="1010"/>
      <c r="AD23" s="1010"/>
      <c r="AE23" s="1011"/>
      <c r="AF23" s="1012">
        <v>2448</v>
      </c>
      <c r="AG23" s="1010"/>
      <c r="AH23" s="1010"/>
      <c r="AI23" s="1010"/>
      <c r="AJ23" s="1013"/>
      <c r="AK23" s="1014"/>
      <c r="AL23" s="1015"/>
      <c r="AM23" s="1015"/>
      <c r="AN23" s="1015"/>
      <c r="AO23" s="1015"/>
      <c r="AP23" s="1010">
        <v>1304185</v>
      </c>
      <c r="AQ23" s="1010"/>
      <c r="AR23" s="1010"/>
      <c r="AS23" s="1010"/>
      <c r="AT23" s="1010"/>
      <c r="AU23" s="1016"/>
      <c r="AV23" s="1016"/>
      <c r="AW23" s="1016"/>
      <c r="AX23" s="1016"/>
      <c r="AY23" s="1017"/>
      <c r="AZ23" s="1006" t="s">
        <v>101</v>
      </c>
      <c r="BA23" s="1007"/>
      <c r="BB23" s="1007"/>
      <c r="BC23" s="1007"/>
      <c r="BD23" s="1008"/>
      <c r="BE23" s="196"/>
      <c r="BF23" s="196"/>
      <c r="BG23" s="196"/>
      <c r="BH23" s="196"/>
      <c r="BI23" s="196"/>
      <c r="BJ23" s="196"/>
      <c r="BK23" s="196"/>
      <c r="BL23" s="196"/>
      <c r="BM23" s="196"/>
      <c r="BN23" s="196"/>
      <c r="BO23" s="196"/>
      <c r="BP23" s="196"/>
      <c r="BQ23" s="205">
        <v>17</v>
      </c>
      <c r="BR23" s="206"/>
      <c r="BS23" s="949" t="s">
        <v>534</v>
      </c>
      <c r="BT23" s="950"/>
      <c r="BU23" s="950"/>
      <c r="BV23" s="950"/>
      <c r="BW23" s="950"/>
      <c r="BX23" s="950"/>
      <c r="BY23" s="950"/>
      <c r="BZ23" s="950"/>
      <c r="CA23" s="950"/>
      <c r="CB23" s="950"/>
      <c r="CC23" s="950"/>
      <c r="CD23" s="950"/>
      <c r="CE23" s="950"/>
      <c r="CF23" s="950"/>
      <c r="CG23" s="951"/>
      <c r="CH23" s="924">
        <v>34</v>
      </c>
      <c r="CI23" s="925"/>
      <c r="CJ23" s="925"/>
      <c r="CK23" s="925"/>
      <c r="CL23" s="926"/>
      <c r="CM23" s="924">
        <v>4825</v>
      </c>
      <c r="CN23" s="925"/>
      <c r="CO23" s="925"/>
      <c r="CP23" s="925"/>
      <c r="CQ23" s="926"/>
      <c r="CR23" s="924">
        <v>20</v>
      </c>
      <c r="CS23" s="925"/>
      <c r="CT23" s="925"/>
      <c r="CU23" s="925"/>
      <c r="CV23" s="926"/>
      <c r="CW23" s="924" t="s">
        <v>461</v>
      </c>
      <c r="CX23" s="925"/>
      <c r="CY23" s="925"/>
      <c r="CZ23" s="925"/>
      <c r="DA23" s="926"/>
      <c r="DB23" s="924">
        <v>318</v>
      </c>
      <c r="DC23" s="925"/>
      <c r="DD23" s="925"/>
      <c r="DE23" s="925"/>
      <c r="DF23" s="926"/>
      <c r="DG23" s="924" t="s">
        <v>461</v>
      </c>
      <c r="DH23" s="925"/>
      <c r="DI23" s="925"/>
      <c r="DJ23" s="925"/>
      <c r="DK23" s="926"/>
      <c r="DL23" s="924" t="s">
        <v>461</v>
      </c>
      <c r="DM23" s="925"/>
      <c r="DN23" s="925"/>
      <c r="DO23" s="925"/>
      <c r="DP23" s="926"/>
      <c r="DQ23" s="924" t="s">
        <v>461</v>
      </c>
      <c r="DR23" s="925"/>
      <c r="DS23" s="925"/>
      <c r="DT23" s="925"/>
      <c r="DU23" s="926"/>
      <c r="DV23" s="927"/>
      <c r="DW23" s="928"/>
      <c r="DX23" s="928"/>
      <c r="DY23" s="928"/>
      <c r="DZ23" s="929"/>
      <c r="EA23" s="197"/>
    </row>
    <row r="24" spans="1:131" s="198" customFormat="1" ht="26.25" customHeight="1">
      <c r="A24" s="1005" t="s">
        <v>346</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535</v>
      </c>
      <c r="BT24" s="950"/>
      <c r="BU24" s="950"/>
      <c r="BV24" s="950"/>
      <c r="BW24" s="950"/>
      <c r="BX24" s="950"/>
      <c r="BY24" s="950"/>
      <c r="BZ24" s="950"/>
      <c r="CA24" s="950"/>
      <c r="CB24" s="950"/>
      <c r="CC24" s="950"/>
      <c r="CD24" s="950"/>
      <c r="CE24" s="950"/>
      <c r="CF24" s="950"/>
      <c r="CG24" s="951"/>
      <c r="CH24" s="924">
        <v>-2</v>
      </c>
      <c r="CI24" s="925"/>
      <c r="CJ24" s="925"/>
      <c r="CK24" s="925"/>
      <c r="CL24" s="926"/>
      <c r="CM24" s="924">
        <v>163</v>
      </c>
      <c r="CN24" s="925"/>
      <c r="CO24" s="925"/>
      <c r="CP24" s="925"/>
      <c r="CQ24" s="926"/>
      <c r="CR24" s="924">
        <v>15</v>
      </c>
      <c r="CS24" s="925"/>
      <c r="CT24" s="925"/>
      <c r="CU24" s="925"/>
      <c r="CV24" s="926"/>
      <c r="CW24" s="924" t="s">
        <v>461</v>
      </c>
      <c r="CX24" s="925"/>
      <c r="CY24" s="925"/>
      <c r="CZ24" s="925"/>
      <c r="DA24" s="926"/>
      <c r="DB24" s="924" t="s">
        <v>461</v>
      </c>
      <c r="DC24" s="925"/>
      <c r="DD24" s="925"/>
      <c r="DE24" s="925"/>
      <c r="DF24" s="926"/>
      <c r="DG24" s="924" t="s">
        <v>461</v>
      </c>
      <c r="DH24" s="925"/>
      <c r="DI24" s="925"/>
      <c r="DJ24" s="925"/>
      <c r="DK24" s="926"/>
      <c r="DL24" s="924" t="s">
        <v>461</v>
      </c>
      <c r="DM24" s="925"/>
      <c r="DN24" s="925"/>
      <c r="DO24" s="925"/>
      <c r="DP24" s="926"/>
      <c r="DQ24" s="924" t="s">
        <v>461</v>
      </c>
      <c r="DR24" s="925"/>
      <c r="DS24" s="925"/>
      <c r="DT24" s="925"/>
      <c r="DU24" s="926"/>
      <c r="DV24" s="927"/>
      <c r="DW24" s="928"/>
      <c r="DX24" s="928"/>
      <c r="DY24" s="928"/>
      <c r="DZ24" s="929"/>
      <c r="EA24" s="197"/>
    </row>
    <row r="25" spans="1:131" s="190" customFormat="1" ht="26.25" customHeight="1" thickBot="1">
      <c r="A25" s="1004" t="s">
        <v>347</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536</v>
      </c>
      <c r="BT25" s="950"/>
      <c r="BU25" s="950"/>
      <c r="BV25" s="950"/>
      <c r="BW25" s="950"/>
      <c r="BX25" s="950"/>
      <c r="BY25" s="950"/>
      <c r="BZ25" s="950"/>
      <c r="CA25" s="950"/>
      <c r="CB25" s="950"/>
      <c r="CC25" s="950"/>
      <c r="CD25" s="950"/>
      <c r="CE25" s="950"/>
      <c r="CF25" s="950"/>
      <c r="CG25" s="951"/>
      <c r="CH25" s="924">
        <v>-6</v>
      </c>
      <c r="CI25" s="925"/>
      <c r="CJ25" s="925"/>
      <c r="CK25" s="925"/>
      <c r="CL25" s="926"/>
      <c r="CM25" s="924">
        <v>10083</v>
      </c>
      <c r="CN25" s="925"/>
      <c r="CO25" s="925"/>
      <c r="CP25" s="925"/>
      <c r="CQ25" s="926"/>
      <c r="CR25" s="924">
        <v>1</v>
      </c>
      <c r="CS25" s="925"/>
      <c r="CT25" s="925"/>
      <c r="CU25" s="925"/>
      <c r="CV25" s="926"/>
      <c r="CW25" s="924">
        <v>321</v>
      </c>
      <c r="CX25" s="925"/>
      <c r="CY25" s="925"/>
      <c r="CZ25" s="925"/>
      <c r="DA25" s="926"/>
      <c r="DB25" s="924" t="s">
        <v>461</v>
      </c>
      <c r="DC25" s="925"/>
      <c r="DD25" s="925"/>
      <c r="DE25" s="925"/>
      <c r="DF25" s="926"/>
      <c r="DG25" s="924" t="s">
        <v>461</v>
      </c>
      <c r="DH25" s="925"/>
      <c r="DI25" s="925"/>
      <c r="DJ25" s="925"/>
      <c r="DK25" s="926"/>
      <c r="DL25" s="924" t="s">
        <v>461</v>
      </c>
      <c r="DM25" s="925"/>
      <c r="DN25" s="925"/>
      <c r="DO25" s="925"/>
      <c r="DP25" s="926"/>
      <c r="DQ25" s="924" t="s">
        <v>461</v>
      </c>
      <c r="DR25" s="925"/>
      <c r="DS25" s="925"/>
      <c r="DT25" s="925"/>
      <c r="DU25" s="926"/>
      <c r="DV25" s="927"/>
      <c r="DW25" s="928"/>
      <c r="DX25" s="928"/>
      <c r="DY25" s="928"/>
      <c r="DZ25" s="929"/>
      <c r="EA25" s="189"/>
    </row>
    <row r="26" spans="1:131" s="190" customFormat="1" ht="26.25" customHeight="1">
      <c r="A26" s="930" t="s">
        <v>315</v>
      </c>
      <c r="B26" s="931"/>
      <c r="C26" s="931"/>
      <c r="D26" s="931"/>
      <c r="E26" s="931"/>
      <c r="F26" s="931"/>
      <c r="G26" s="931"/>
      <c r="H26" s="931"/>
      <c r="I26" s="931"/>
      <c r="J26" s="931"/>
      <c r="K26" s="931"/>
      <c r="L26" s="931"/>
      <c r="M26" s="931"/>
      <c r="N26" s="931"/>
      <c r="O26" s="931"/>
      <c r="P26" s="932"/>
      <c r="Q26" s="936" t="s">
        <v>348</v>
      </c>
      <c r="R26" s="937"/>
      <c r="S26" s="937"/>
      <c r="T26" s="937"/>
      <c r="U26" s="938"/>
      <c r="V26" s="936" t="s">
        <v>349</v>
      </c>
      <c r="W26" s="937"/>
      <c r="X26" s="937"/>
      <c r="Y26" s="937"/>
      <c r="Z26" s="938"/>
      <c r="AA26" s="936" t="s">
        <v>350</v>
      </c>
      <c r="AB26" s="937"/>
      <c r="AC26" s="937"/>
      <c r="AD26" s="937"/>
      <c r="AE26" s="937"/>
      <c r="AF26" s="1000" t="s">
        <v>351</v>
      </c>
      <c r="AG26" s="943"/>
      <c r="AH26" s="943"/>
      <c r="AI26" s="943"/>
      <c r="AJ26" s="1001"/>
      <c r="AK26" s="937" t="s">
        <v>352</v>
      </c>
      <c r="AL26" s="937"/>
      <c r="AM26" s="937"/>
      <c r="AN26" s="937"/>
      <c r="AO26" s="938"/>
      <c r="AP26" s="936" t="s">
        <v>353</v>
      </c>
      <c r="AQ26" s="937"/>
      <c r="AR26" s="937"/>
      <c r="AS26" s="937"/>
      <c r="AT26" s="938"/>
      <c r="AU26" s="936" t="s">
        <v>354</v>
      </c>
      <c r="AV26" s="937"/>
      <c r="AW26" s="937"/>
      <c r="AX26" s="937"/>
      <c r="AY26" s="938"/>
      <c r="AZ26" s="936" t="s">
        <v>355</v>
      </c>
      <c r="BA26" s="937"/>
      <c r="BB26" s="937"/>
      <c r="BC26" s="937"/>
      <c r="BD26" s="938"/>
      <c r="BE26" s="936" t="s">
        <v>322</v>
      </c>
      <c r="BF26" s="937"/>
      <c r="BG26" s="937"/>
      <c r="BH26" s="937"/>
      <c r="BI26" s="952"/>
      <c r="BJ26" s="195"/>
      <c r="BK26" s="195"/>
      <c r="BL26" s="195"/>
      <c r="BM26" s="195"/>
      <c r="BN26" s="195"/>
      <c r="BO26" s="208"/>
      <c r="BP26" s="208"/>
      <c r="BQ26" s="205">
        <v>20</v>
      </c>
      <c r="BR26" s="206"/>
      <c r="BS26" s="949" t="s">
        <v>537</v>
      </c>
      <c r="BT26" s="950"/>
      <c r="BU26" s="950"/>
      <c r="BV26" s="950"/>
      <c r="BW26" s="950"/>
      <c r="BX26" s="950"/>
      <c r="BY26" s="950"/>
      <c r="BZ26" s="950"/>
      <c r="CA26" s="950"/>
      <c r="CB26" s="950"/>
      <c r="CC26" s="950"/>
      <c r="CD26" s="950"/>
      <c r="CE26" s="950"/>
      <c r="CF26" s="950"/>
      <c r="CG26" s="951"/>
      <c r="CH26" s="924">
        <v>10</v>
      </c>
      <c r="CI26" s="925"/>
      <c r="CJ26" s="925"/>
      <c r="CK26" s="925"/>
      <c r="CL26" s="926"/>
      <c r="CM26" s="924">
        <v>555</v>
      </c>
      <c r="CN26" s="925"/>
      <c r="CO26" s="925"/>
      <c r="CP26" s="925"/>
      <c r="CQ26" s="926"/>
      <c r="CR26" s="924">
        <v>15</v>
      </c>
      <c r="CS26" s="925"/>
      <c r="CT26" s="925"/>
      <c r="CU26" s="925"/>
      <c r="CV26" s="926"/>
      <c r="CW26" s="924">
        <v>2</v>
      </c>
      <c r="CX26" s="925"/>
      <c r="CY26" s="925"/>
      <c r="CZ26" s="925"/>
      <c r="DA26" s="926"/>
      <c r="DB26" s="924" t="s">
        <v>461</v>
      </c>
      <c r="DC26" s="925"/>
      <c r="DD26" s="925"/>
      <c r="DE26" s="925"/>
      <c r="DF26" s="926"/>
      <c r="DG26" s="924" t="s">
        <v>461</v>
      </c>
      <c r="DH26" s="925"/>
      <c r="DI26" s="925"/>
      <c r="DJ26" s="925"/>
      <c r="DK26" s="926"/>
      <c r="DL26" s="924" t="s">
        <v>461</v>
      </c>
      <c r="DM26" s="925"/>
      <c r="DN26" s="925"/>
      <c r="DO26" s="925"/>
      <c r="DP26" s="926"/>
      <c r="DQ26" s="924" t="s">
        <v>461</v>
      </c>
      <c r="DR26" s="925"/>
      <c r="DS26" s="925"/>
      <c r="DT26" s="925"/>
      <c r="DU26" s="926"/>
      <c r="DV26" s="927"/>
      <c r="DW26" s="928"/>
      <c r="DX26" s="928"/>
      <c r="DY26" s="928"/>
      <c r="DZ26" s="929"/>
      <c r="EA26" s="189"/>
    </row>
    <row r="27" spans="1:131" s="190" customFormat="1" ht="26.25" customHeight="1" thickBot="1">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538</v>
      </c>
      <c r="BT27" s="950"/>
      <c r="BU27" s="950"/>
      <c r="BV27" s="950"/>
      <c r="BW27" s="950"/>
      <c r="BX27" s="950"/>
      <c r="BY27" s="950"/>
      <c r="BZ27" s="950"/>
      <c r="CA27" s="950"/>
      <c r="CB27" s="950"/>
      <c r="CC27" s="950"/>
      <c r="CD27" s="950"/>
      <c r="CE27" s="950"/>
      <c r="CF27" s="950"/>
      <c r="CG27" s="951"/>
      <c r="CH27" s="924">
        <v>-13</v>
      </c>
      <c r="CI27" s="925"/>
      <c r="CJ27" s="925"/>
      <c r="CK27" s="925"/>
      <c r="CL27" s="926"/>
      <c r="CM27" s="924">
        <v>1833</v>
      </c>
      <c r="CN27" s="925"/>
      <c r="CO27" s="925"/>
      <c r="CP27" s="925"/>
      <c r="CQ27" s="926"/>
      <c r="CR27" s="924">
        <v>1</v>
      </c>
      <c r="CS27" s="925"/>
      <c r="CT27" s="925"/>
      <c r="CU27" s="925"/>
      <c r="CV27" s="926"/>
      <c r="CW27" s="924">
        <v>8</v>
      </c>
      <c r="CX27" s="925"/>
      <c r="CY27" s="925"/>
      <c r="CZ27" s="925"/>
      <c r="DA27" s="926"/>
      <c r="DB27" s="924" t="s">
        <v>461</v>
      </c>
      <c r="DC27" s="925"/>
      <c r="DD27" s="925"/>
      <c r="DE27" s="925"/>
      <c r="DF27" s="926"/>
      <c r="DG27" s="924" t="s">
        <v>461</v>
      </c>
      <c r="DH27" s="925"/>
      <c r="DI27" s="925"/>
      <c r="DJ27" s="925"/>
      <c r="DK27" s="926"/>
      <c r="DL27" s="924" t="s">
        <v>461</v>
      </c>
      <c r="DM27" s="925"/>
      <c r="DN27" s="925"/>
      <c r="DO27" s="925"/>
      <c r="DP27" s="926"/>
      <c r="DQ27" s="924" t="s">
        <v>461</v>
      </c>
      <c r="DR27" s="925"/>
      <c r="DS27" s="925"/>
      <c r="DT27" s="925"/>
      <c r="DU27" s="926"/>
      <c r="DV27" s="927"/>
      <c r="DW27" s="928"/>
      <c r="DX27" s="928"/>
      <c r="DY27" s="928"/>
      <c r="DZ27" s="929"/>
      <c r="EA27" s="189"/>
    </row>
    <row r="28" spans="1:131" s="190" customFormat="1" ht="26.25" customHeight="1" thickTop="1">
      <c r="A28" s="209">
        <v>1</v>
      </c>
      <c r="B28" s="991" t="s">
        <v>356</v>
      </c>
      <c r="C28" s="992"/>
      <c r="D28" s="992"/>
      <c r="E28" s="992"/>
      <c r="F28" s="992"/>
      <c r="G28" s="992"/>
      <c r="H28" s="992"/>
      <c r="I28" s="992"/>
      <c r="J28" s="992"/>
      <c r="K28" s="992"/>
      <c r="L28" s="992"/>
      <c r="M28" s="992"/>
      <c r="N28" s="992"/>
      <c r="O28" s="992"/>
      <c r="P28" s="993"/>
      <c r="Q28" s="994">
        <v>298</v>
      </c>
      <c r="R28" s="995"/>
      <c r="S28" s="995"/>
      <c r="T28" s="995"/>
      <c r="U28" s="995"/>
      <c r="V28" s="995">
        <v>290</v>
      </c>
      <c r="W28" s="995"/>
      <c r="X28" s="995"/>
      <c r="Y28" s="995"/>
      <c r="Z28" s="995"/>
      <c r="AA28" s="995">
        <v>8</v>
      </c>
      <c r="AB28" s="995"/>
      <c r="AC28" s="995"/>
      <c r="AD28" s="995"/>
      <c r="AE28" s="996"/>
      <c r="AF28" s="997">
        <v>8</v>
      </c>
      <c r="AG28" s="995"/>
      <c r="AH28" s="995"/>
      <c r="AI28" s="995"/>
      <c r="AJ28" s="998"/>
      <c r="AK28" s="999">
        <v>115</v>
      </c>
      <c r="AL28" s="987"/>
      <c r="AM28" s="987"/>
      <c r="AN28" s="987"/>
      <c r="AO28" s="987"/>
      <c r="AP28" s="987">
        <v>113</v>
      </c>
      <c r="AQ28" s="987"/>
      <c r="AR28" s="987"/>
      <c r="AS28" s="987"/>
      <c r="AT28" s="987"/>
      <c r="AU28" s="987">
        <v>48</v>
      </c>
      <c r="AV28" s="987"/>
      <c r="AW28" s="987"/>
      <c r="AX28" s="987"/>
      <c r="AY28" s="987"/>
      <c r="AZ28" s="988" t="s">
        <v>461</v>
      </c>
      <c r="BA28" s="988"/>
      <c r="BB28" s="988"/>
      <c r="BC28" s="988"/>
      <c r="BD28" s="988"/>
      <c r="BE28" s="989"/>
      <c r="BF28" s="989"/>
      <c r="BG28" s="989"/>
      <c r="BH28" s="989"/>
      <c r="BI28" s="990"/>
      <c r="BJ28" s="195"/>
      <c r="BK28" s="195"/>
      <c r="BL28" s="195"/>
      <c r="BM28" s="195"/>
      <c r="BN28" s="195"/>
      <c r="BO28" s="208"/>
      <c r="BP28" s="208"/>
      <c r="BQ28" s="205">
        <v>22</v>
      </c>
      <c r="BR28" s="206"/>
      <c r="BS28" s="949" t="s">
        <v>539</v>
      </c>
      <c r="BT28" s="950"/>
      <c r="BU28" s="950"/>
      <c r="BV28" s="950"/>
      <c r="BW28" s="950"/>
      <c r="BX28" s="950"/>
      <c r="BY28" s="950"/>
      <c r="BZ28" s="950"/>
      <c r="CA28" s="950"/>
      <c r="CB28" s="950"/>
      <c r="CC28" s="950"/>
      <c r="CD28" s="950"/>
      <c r="CE28" s="950"/>
      <c r="CF28" s="950"/>
      <c r="CG28" s="951"/>
      <c r="CH28" s="924">
        <v>-1</v>
      </c>
      <c r="CI28" s="925"/>
      <c r="CJ28" s="925"/>
      <c r="CK28" s="925"/>
      <c r="CL28" s="926"/>
      <c r="CM28" s="924">
        <v>733</v>
      </c>
      <c r="CN28" s="925"/>
      <c r="CO28" s="925"/>
      <c r="CP28" s="925"/>
      <c r="CQ28" s="926"/>
      <c r="CR28" s="924">
        <v>581</v>
      </c>
      <c r="CS28" s="925"/>
      <c r="CT28" s="925"/>
      <c r="CU28" s="925"/>
      <c r="CV28" s="926"/>
      <c r="CW28" s="924" t="s">
        <v>461</v>
      </c>
      <c r="CX28" s="925"/>
      <c r="CY28" s="925"/>
      <c r="CZ28" s="925"/>
      <c r="DA28" s="926"/>
      <c r="DB28" s="924" t="s">
        <v>461</v>
      </c>
      <c r="DC28" s="925"/>
      <c r="DD28" s="925"/>
      <c r="DE28" s="925"/>
      <c r="DF28" s="926"/>
      <c r="DG28" s="924" t="s">
        <v>461</v>
      </c>
      <c r="DH28" s="925"/>
      <c r="DI28" s="925"/>
      <c r="DJ28" s="925"/>
      <c r="DK28" s="926"/>
      <c r="DL28" s="924" t="s">
        <v>461</v>
      </c>
      <c r="DM28" s="925"/>
      <c r="DN28" s="925"/>
      <c r="DO28" s="925"/>
      <c r="DP28" s="926"/>
      <c r="DQ28" s="924" t="s">
        <v>461</v>
      </c>
      <c r="DR28" s="925"/>
      <c r="DS28" s="925"/>
      <c r="DT28" s="925"/>
      <c r="DU28" s="926"/>
      <c r="DV28" s="927"/>
      <c r="DW28" s="928"/>
      <c r="DX28" s="928"/>
      <c r="DY28" s="928"/>
      <c r="DZ28" s="929"/>
      <c r="EA28" s="189"/>
    </row>
    <row r="29" spans="1:131" s="190" customFormat="1" ht="26.25" customHeight="1">
      <c r="A29" s="209">
        <v>2</v>
      </c>
      <c r="B29" s="978" t="s">
        <v>357</v>
      </c>
      <c r="C29" s="979"/>
      <c r="D29" s="979"/>
      <c r="E29" s="979"/>
      <c r="F29" s="979"/>
      <c r="G29" s="979"/>
      <c r="H29" s="979"/>
      <c r="I29" s="979"/>
      <c r="J29" s="979"/>
      <c r="K29" s="979"/>
      <c r="L29" s="979"/>
      <c r="M29" s="979"/>
      <c r="N29" s="979"/>
      <c r="O29" s="979"/>
      <c r="P29" s="980"/>
      <c r="Q29" s="985">
        <v>25273</v>
      </c>
      <c r="R29" s="982"/>
      <c r="S29" s="982"/>
      <c r="T29" s="982"/>
      <c r="U29" s="982"/>
      <c r="V29" s="982">
        <v>25379</v>
      </c>
      <c r="W29" s="982"/>
      <c r="X29" s="982"/>
      <c r="Y29" s="982"/>
      <c r="Z29" s="982"/>
      <c r="AA29" s="982">
        <v>-106</v>
      </c>
      <c r="AB29" s="982"/>
      <c r="AC29" s="982"/>
      <c r="AD29" s="982"/>
      <c r="AE29" s="986"/>
      <c r="AF29" s="981">
        <v>9237</v>
      </c>
      <c r="AG29" s="982"/>
      <c r="AH29" s="982"/>
      <c r="AI29" s="982"/>
      <c r="AJ29" s="983"/>
      <c r="AK29" s="915">
        <v>3343</v>
      </c>
      <c r="AL29" s="906"/>
      <c r="AM29" s="906"/>
      <c r="AN29" s="906"/>
      <c r="AO29" s="906"/>
      <c r="AP29" s="906">
        <v>7337</v>
      </c>
      <c r="AQ29" s="906"/>
      <c r="AR29" s="906"/>
      <c r="AS29" s="906"/>
      <c r="AT29" s="906"/>
      <c r="AU29" s="906">
        <v>6332</v>
      </c>
      <c r="AV29" s="906"/>
      <c r="AW29" s="906"/>
      <c r="AX29" s="906"/>
      <c r="AY29" s="906"/>
      <c r="AZ29" s="984" t="s">
        <v>461</v>
      </c>
      <c r="BA29" s="984"/>
      <c r="BB29" s="984"/>
      <c r="BC29" s="984"/>
      <c r="BD29" s="984"/>
      <c r="BE29" s="976" t="s">
        <v>358</v>
      </c>
      <c r="BF29" s="976"/>
      <c r="BG29" s="976"/>
      <c r="BH29" s="976"/>
      <c r="BI29" s="977"/>
      <c r="BJ29" s="195"/>
      <c r="BK29" s="195"/>
      <c r="BL29" s="195"/>
      <c r="BM29" s="195"/>
      <c r="BN29" s="195"/>
      <c r="BO29" s="208"/>
      <c r="BP29" s="208"/>
      <c r="BQ29" s="205">
        <v>23</v>
      </c>
      <c r="BR29" s="206" t="s">
        <v>521</v>
      </c>
      <c r="BS29" s="949" t="s">
        <v>540</v>
      </c>
      <c r="BT29" s="950"/>
      <c r="BU29" s="950"/>
      <c r="BV29" s="950"/>
      <c r="BW29" s="950"/>
      <c r="BX29" s="950"/>
      <c r="BY29" s="950"/>
      <c r="BZ29" s="950"/>
      <c r="CA29" s="950"/>
      <c r="CB29" s="950"/>
      <c r="CC29" s="950"/>
      <c r="CD29" s="950"/>
      <c r="CE29" s="950"/>
      <c r="CF29" s="950"/>
      <c r="CG29" s="951"/>
      <c r="CH29" s="924">
        <v>66</v>
      </c>
      <c r="CI29" s="925"/>
      <c r="CJ29" s="925"/>
      <c r="CK29" s="925"/>
      <c r="CL29" s="926"/>
      <c r="CM29" s="924">
        <v>7302</v>
      </c>
      <c r="CN29" s="925"/>
      <c r="CO29" s="925"/>
      <c r="CP29" s="925"/>
      <c r="CQ29" s="926"/>
      <c r="CR29" s="924">
        <v>8459</v>
      </c>
      <c r="CS29" s="925"/>
      <c r="CT29" s="925"/>
      <c r="CU29" s="925"/>
      <c r="CV29" s="926"/>
      <c r="CW29" s="924">
        <v>1113</v>
      </c>
      <c r="CX29" s="925"/>
      <c r="CY29" s="925"/>
      <c r="CZ29" s="925"/>
      <c r="DA29" s="926"/>
      <c r="DB29" s="924" t="s">
        <v>461</v>
      </c>
      <c r="DC29" s="925"/>
      <c r="DD29" s="925"/>
      <c r="DE29" s="925"/>
      <c r="DF29" s="926"/>
      <c r="DG29" s="924" t="s">
        <v>461</v>
      </c>
      <c r="DH29" s="925"/>
      <c r="DI29" s="925"/>
      <c r="DJ29" s="925"/>
      <c r="DK29" s="926"/>
      <c r="DL29" s="924" t="s">
        <v>461</v>
      </c>
      <c r="DM29" s="925"/>
      <c r="DN29" s="925"/>
      <c r="DO29" s="925"/>
      <c r="DP29" s="926"/>
      <c r="DQ29" s="924" t="s">
        <v>461</v>
      </c>
      <c r="DR29" s="925"/>
      <c r="DS29" s="925"/>
      <c r="DT29" s="925"/>
      <c r="DU29" s="926"/>
      <c r="DV29" s="927"/>
      <c r="DW29" s="928"/>
      <c r="DX29" s="928"/>
      <c r="DY29" s="928"/>
      <c r="DZ29" s="929"/>
      <c r="EA29" s="189"/>
    </row>
    <row r="30" spans="1:131" s="190" customFormat="1" ht="26.25" customHeight="1">
      <c r="A30" s="209">
        <v>3</v>
      </c>
      <c r="B30" s="978" t="s">
        <v>359</v>
      </c>
      <c r="C30" s="979"/>
      <c r="D30" s="979"/>
      <c r="E30" s="979"/>
      <c r="F30" s="979"/>
      <c r="G30" s="979"/>
      <c r="H30" s="979"/>
      <c r="I30" s="979"/>
      <c r="J30" s="979"/>
      <c r="K30" s="979"/>
      <c r="L30" s="979"/>
      <c r="M30" s="979"/>
      <c r="N30" s="979"/>
      <c r="O30" s="979"/>
      <c r="P30" s="980"/>
      <c r="Q30" s="985">
        <v>966</v>
      </c>
      <c r="R30" s="982"/>
      <c r="S30" s="982"/>
      <c r="T30" s="982"/>
      <c r="U30" s="982"/>
      <c r="V30" s="982">
        <v>759</v>
      </c>
      <c r="W30" s="982"/>
      <c r="X30" s="982"/>
      <c r="Y30" s="982"/>
      <c r="Z30" s="982"/>
      <c r="AA30" s="982">
        <v>207</v>
      </c>
      <c r="AB30" s="982"/>
      <c r="AC30" s="982"/>
      <c r="AD30" s="982"/>
      <c r="AE30" s="986"/>
      <c r="AF30" s="981">
        <v>2690</v>
      </c>
      <c r="AG30" s="982"/>
      <c r="AH30" s="982"/>
      <c r="AI30" s="982"/>
      <c r="AJ30" s="983"/>
      <c r="AK30" s="915">
        <v>477</v>
      </c>
      <c r="AL30" s="906"/>
      <c r="AM30" s="906"/>
      <c r="AN30" s="906"/>
      <c r="AO30" s="906"/>
      <c r="AP30" s="906">
        <v>963</v>
      </c>
      <c r="AQ30" s="906"/>
      <c r="AR30" s="906"/>
      <c r="AS30" s="906"/>
      <c r="AT30" s="906"/>
      <c r="AU30" s="906">
        <v>323</v>
      </c>
      <c r="AV30" s="906"/>
      <c r="AW30" s="906"/>
      <c r="AX30" s="906"/>
      <c r="AY30" s="906"/>
      <c r="AZ30" s="984" t="s">
        <v>461</v>
      </c>
      <c r="BA30" s="984"/>
      <c r="BB30" s="984"/>
      <c r="BC30" s="984"/>
      <c r="BD30" s="984"/>
      <c r="BE30" s="976" t="s">
        <v>358</v>
      </c>
      <c r="BF30" s="976"/>
      <c r="BG30" s="976"/>
      <c r="BH30" s="976"/>
      <c r="BI30" s="977"/>
      <c r="BJ30" s="195"/>
      <c r="BK30" s="195"/>
      <c r="BL30" s="195"/>
      <c r="BM30" s="195"/>
      <c r="BN30" s="195"/>
      <c r="BO30" s="208"/>
      <c r="BP30" s="208"/>
      <c r="BQ30" s="205">
        <v>24</v>
      </c>
      <c r="BR30" s="206"/>
      <c r="BS30" s="949" t="s">
        <v>541</v>
      </c>
      <c r="BT30" s="950"/>
      <c r="BU30" s="950"/>
      <c r="BV30" s="950"/>
      <c r="BW30" s="950"/>
      <c r="BX30" s="950"/>
      <c r="BY30" s="950"/>
      <c r="BZ30" s="950"/>
      <c r="CA30" s="950"/>
      <c r="CB30" s="950"/>
      <c r="CC30" s="950"/>
      <c r="CD30" s="950"/>
      <c r="CE30" s="950"/>
      <c r="CF30" s="950"/>
      <c r="CG30" s="951"/>
      <c r="CH30" s="924">
        <v>-48</v>
      </c>
      <c r="CI30" s="925"/>
      <c r="CJ30" s="925"/>
      <c r="CK30" s="925"/>
      <c r="CL30" s="926"/>
      <c r="CM30" s="924">
        <v>310</v>
      </c>
      <c r="CN30" s="925"/>
      <c r="CO30" s="925"/>
      <c r="CP30" s="925"/>
      <c r="CQ30" s="926"/>
      <c r="CR30" s="924">
        <v>6</v>
      </c>
      <c r="CS30" s="925"/>
      <c r="CT30" s="925"/>
      <c r="CU30" s="925"/>
      <c r="CV30" s="926"/>
      <c r="CW30" s="924">
        <v>42</v>
      </c>
      <c r="CX30" s="925"/>
      <c r="CY30" s="925"/>
      <c r="CZ30" s="925"/>
      <c r="DA30" s="926"/>
      <c r="DB30" s="924" t="s">
        <v>461</v>
      </c>
      <c r="DC30" s="925"/>
      <c r="DD30" s="925"/>
      <c r="DE30" s="925"/>
      <c r="DF30" s="926"/>
      <c r="DG30" s="924" t="s">
        <v>461</v>
      </c>
      <c r="DH30" s="925"/>
      <c r="DI30" s="925"/>
      <c r="DJ30" s="925"/>
      <c r="DK30" s="926"/>
      <c r="DL30" s="924" t="s">
        <v>461</v>
      </c>
      <c r="DM30" s="925"/>
      <c r="DN30" s="925"/>
      <c r="DO30" s="925"/>
      <c r="DP30" s="926"/>
      <c r="DQ30" s="924" t="s">
        <v>461</v>
      </c>
      <c r="DR30" s="925"/>
      <c r="DS30" s="925"/>
      <c r="DT30" s="925"/>
      <c r="DU30" s="926"/>
      <c r="DV30" s="927"/>
      <c r="DW30" s="928"/>
      <c r="DX30" s="928"/>
      <c r="DY30" s="928"/>
      <c r="DZ30" s="929"/>
      <c r="EA30" s="189"/>
    </row>
    <row r="31" spans="1:131" s="190" customFormat="1" ht="26.25" customHeight="1">
      <c r="A31" s="209">
        <v>4</v>
      </c>
      <c r="B31" s="978" t="s">
        <v>360</v>
      </c>
      <c r="C31" s="979"/>
      <c r="D31" s="979"/>
      <c r="E31" s="979"/>
      <c r="F31" s="979"/>
      <c r="G31" s="979"/>
      <c r="H31" s="979"/>
      <c r="I31" s="979"/>
      <c r="J31" s="979"/>
      <c r="K31" s="979"/>
      <c r="L31" s="979"/>
      <c r="M31" s="979"/>
      <c r="N31" s="979"/>
      <c r="O31" s="979"/>
      <c r="P31" s="980"/>
      <c r="Q31" s="985">
        <v>3949</v>
      </c>
      <c r="R31" s="982"/>
      <c r="S31" s="982"/>
      <c r="T31" s="982"/>
      <c r="U31" s="982"/>
      <c r="V31" s="982">
        <v>3777</v>
      </c>
      <c r="W31" s="982"/>
      <c r="X31" s="982"/>
      <c r="Y31" s="982"/>
      <c r="Z31" s="982"/>
      <c r="AA31" s="982">
        <v>172</v>
      </c>
      <c r="AB31" s="982"/>
      <c r="AC31" s="982"/>
      <c r="AD31" s="982"/>
      <c r="AE31" s="986"/>
      <c r="AF31" s="981">
        <v>84</v>
      </c>
      <c r="AG31" s="982"/>
      <c r="AH31" s="982"/>
      <c r="AI31" s="982"/>
      <c r="AJ31" s="983"/>
      <c r="AK31" s="915">
        <v>712</v>
      </c>
      <c r="AL31" s="906"/>
      <c r="AM31" s="906"/>
      <c r="AN31" s="906"/>
      <c r="AO31" s="906"/>
      <c r="AP31" s="906">
        <v>8666</v>
      </c>
      <c r="AQ31" s="906"/>
      <c r="AR31" s="906"/>
      <c r="AS31" s="906"/>
      <c r="AT31" s="906"/>
      <c r="AU31" s="906">
        <v>2660</v>
      </c>
      <c r="AV31" s="906"/>
      <c r="AW31" s="906"/>
      <c r="AX31" s="906"/>
      <c r="AY31" s="906"/>
      <c r="AZ31" s="984" t="s">
        <v>461</v>
      </c>
      <c r="BA31" s="984"/>
      <c r="BB31" s="984"/>
      <c r="BC31" s="984"/>
      <c r="BD31" s="984"/>
      <c r="BE31" s="976" t="s">
        <v>361</v>
      </c>
      <c r="BF31" s="976"/>
      <c r="BG31" s="976"/>
      <c r="BH31" s="976"/>
      <c r="BI31" s="977"/>
      <c r="BJ31" s="195"/>
      <c r="BK31" s="195"/>
      <c r="BL31" s="195"/>
      <c r="BM31" s="195"/>
      <c r="BN31" s="195"/>
      <c r="BO31" s="208"/>
      <c r="BP31" s="208"/>
      <c r="BQ31" s="205">
        <v>25</v>
      </c>
      <c r="BR31" s="206" t="s">
        <v>521</v>
      </c>
      <c r="BS31" s="949" t="s">
        <v>542</v>
      </c>
      <c r="BT31" s="950"/>
      <c r="BU31" s="950"/>
      <c r="BV31" s="950"/>
      <c r="BW31" s="950"/>
      <c r="BX31" s="950"/>
      <c r="BY31" s="950"/>
      <c r="BZ31" s="950"/>
      <c r="CA31" s="950"/>
      <c r="CB31" s="950"/>
      <c r="CC31" s="950"/>
      <c r="CD31" s="950"/>
      <c r="CE31" s="950"/>
      <c r="CF31" s="950"/>
      <c r="CG31" s="951"/>
      <c r="CH31" s="924">
        <v>38</v>
      </c>
      <c r="CI31" s="925"/>
      <c r="CJ31" s="925"/>
      <c r="CK31" s="925"/>
      <c r="CL31" s="926"/>
      <c r="CM31" s="924">
        <v>6502</v>
      </c>
      <c r="CN31" s="925"/>
      <c r="CO31" s="925"/>
      <c r="CP31" s="925"/>
      <c r="CQ31" s="926"/>
      <c r="CR31" s="924">
        <v>7965</v>
      </c>
      <c r="CS31" s="925"/>
      <c r="CT31" s="925"/>
      <c r="CU31" s="925"/>
      <c r="CV31" s="926"/>
      <c r="CW31" s="924">
        <v>4300</v>
      </c>
      <c r="CX31" s="925"/>
      <c r="CY31" s="925"/>
      <c r="CZ31" s="925"/>
      <c r="DA31" s="926"/>
      <c r="DB31" s="924">
        <v>2800</v>
      </c>
      <c r="DC31" s="925"/>
      <c r="DD31" s="925"/>
      <c r="DE31" s="925"/>
      <c r="DF31" s="926"/>
      <c r="DG31" s="924" t="s">
        <v>461</v>
      </c>
      <c r="DH31" s="925"/>
      <c r="DI31" s="925"/>
      <c r="DJ31" s="925"/>
      <c r="DK31" s="926"/>
      <c r="DL31" s="924" t="s">
        <v>461</v>
      </c>
      <c r="DM31" s="925"/>
      <c r="DN31" s="925"/>
      <c r="DO31" s="925"/>
      <c r="DP31" s="926"/>
      <c r="DQ31" s="924" t="s">
        <v>461</v>
      </c>
      <c r="DR31" s="925"/>
      <c r="DS31" s="925"/>
      <c r="DT31" s="925"/>
      <c r="DU31" s="926"/>
      <c r="DV31" s="927"/>
      <c r="DW31" s="928"/>
      <c r="DX31" s="928"/>
      <c r="DY31" s="928"/>
      <c r="DZ31" s="929"/>
      <c r="EA31" s="189"/>
    </row>
    <row r="32" spans="1:131" s="190" customFormat="1" ht="26.25" customHeight="1">
      <c r="A32" s="209">
        <v>5</v>
      </c>
      <c r="B32" s="978" t="s">
        <v>362</v>
      </c>
      <c r="C32" s="979"/>
      <c r="D32" s="979"/>
      <c r="E32" s="979"/>
      <c r="F32" s="979"/>
      <c r="G32" s="979"/>
      <c r="H32" s="979"/>
      <c r="I32" s="979"/>
      <c r="J32" s="979"/>
      <c r="K32" s="979"/>
      <c r="L32" s="979"/>
      <c r="M32" s="979"/>
      <c r="N32" s="979"/>
      <c r="O32" s="979"/>
      <c r="P32" s="980"/>
      <c r="Q32" s="985">
        <v>1351</v>
      </c>
      <c r="R32" s="982"/>
      <c r="S32" s="982"/>
      <c r="T32" s="982"/>
      <c r="U32" s="982"/>
      <c r="V32" s="982">
        <v>1241</v>
      </c>
      <c r="W32" s="982"/>
      <c r="X32" s="982"/>
      <c r="Y32" s="982"/>
      <c r="Z32" s="982"/>
      <c r="AA32" s="982">
        <v>110</v>
      </c>
      <c r="AB32" s="982"/>
      <c r="AC32" s="982"/>
      <c r="AD32" s="982"/>
      <c r="AE32" s="986"/>
      <c r="AF32" s="981">
        <v>1194</v>
      </c>
      <c r="AG32" s="982"/>
      <c r="AH32" s="982"/>
      <c r="AI32" s="982"/>
      <c r="AJ32" s="983"/>
      <c r="AK32" s="915">
        <v>323</v>
      </c>
      <c r="AL32" s="906"/>
      <c r="AM32" s="906"/>
      <c r="AN32" s="906"/>
      <c r="AO32" s="906"/>
      <c r="AP32" s="906">
        <v>3814</v>
      </c>
      <c r="AQ32" s="906"/>
      <c r="AR32" s="906"/>
      <c r="AS32" s="906"/>
      <c r="AT32" s="906"/>
      <c r="AU32" s="906">
        <v>1729</v>
      </c>
      <c r="AV32" s="906"/>
      <c r="AW32" s="906"/>
      <c r="AX32" s="906"/>
      <c r="AY32" s="906"/>
      <c r="AZ32" s="984" t="s">
        <v>461</v>
      </c>
      <c r="BA32" s="984"/>
      <c r="BB32" s="984"/>
      <c r="BC32" s="984"/>
      <c r="BD32" s="984"/>
      <c r="BE32" s="976" t="s">
        <v>361</v>
      </c>
      <c r="BF32" s="976"/>
      <c r="BG32" s="976"/>
      <c r="BH32" s="976"/>
      <c r="BI32" s="977"/>
      <c r="BJ32" s="195"/>
      <c r="BK32" s="195"/>
      <c r="BL32" s="195"/>
      <c r="BM32" s="195"/>
      <c r="BN32" s="195"/>
      <c r="BO32" s="208"/>
      <c r="BP32" s="208"/>
      <c r="BQ32" s="205">
        <v>26</v>
      </c>
      <c r="BR32" s="206" t="s">
        <v>521</v>
      </c>
      <c r="BS32" s="949" t="s">
        <v>543</v>
      </c>
      <c r="BT32" s="950"/>
      <c r="BU32" s="950"/>
      <c r="BV32" s="950"/>
      <c r="BW32" s="950"/>
      <c r="BX32" s="950"/>
      <c r="BY32" s="950"/>
      <c r="BZ32" s="950"/>
      <c r="CA32" s="950"/>
      <c r="CB32" s="950"/>
      <c r="CC32" s="950"/>
      <c r="CD32" s="950"/>
      <c r="CE32" s="950"/>
      <c r="CF32" s="950"/>
      <c r="CG32" s="951"/>
      <c r="CH32" s="924">
        <v>-10</v>
      </c>
      <c r="CI32" s="925"/>
      <c r="CJ32" s="925"/>
      <c r="CK32" s="925"/>
      <c r="CL32" s="926"/>
      <c r="CM32" s="924">
        <v>139</v>
      </c>
      <c r="CN32" s="925"/>
      <c r="CO32" s="925"/>
      <c r="CP32" s="925"/>
      <c r="CQ32" s="926"/>
      <c r="CR32" s="924">
        <v>1</v>
      </c>
      <c r="CS32" s="925"/>
      <c r="CT32" s="925"/>
      <c r="CU32" s="925"/>
      <c r="CV32" s="926"/>
      <c r="CW32" s="924">
        <v>504</v>
      </c>
      <c r="CX32" s="925"/>
      <c r="CY32" s="925"/>
      <c r="CZ32" s="925"/>
      <c r="DA32" s="926"/>
      <c r="DB32" s="924">
        <v>71</v>
      </c>
      <c r="DC32" s="925"/>
      <c r="DD32" s="925"/>
      <c r="DE32" s="925"/>
      <c r="DF32" s="926"/>
      <c r="DG32" s="924" t="s">
        <v>461</v>
      </c>
      <c r="DH32" s="925"/>
      <c r="DI32" s="925"/>
      <c r="DJ32" s="925"/>
      <c r="DK32" s="926"/>
      <c r="DL32" s="924">
        <v>350</v>
      </c>
      <c r="DM32" s="925"/>
      <c r="DN32" s="925"/>
      <c r="DO32" s="925"/>
      <c r="DP32" s="926"/>
      <c r="DQ32" s="924">
        <v>175</v>
      </c>
      <c r="DR32" s="925"/>
      <c r="DS32" s="925"/>
      <c r="DT32" s="925"/>
      <c r="DU32" s="926"/>
      <c r="DV32" s="927"/>
      <c r="DW32" s="928"/>
      <c r="DX32" s="928"/>
      <c r="DY32" s="928"/>
      <c r="DZ32" s="929"/>
      <c r="EA32" s="189"/>
    </row>
    <row r="33" spans="1:131" s="190" customFormat="1" ht="26.25" customHeight="1">
      <c r="A33" s="209">
        <v>6</v>
      </c>
      <c r="B33" s="978"/>
      <c r="C33" s="979"/>
      <c r="D33" s="979"/>
      <c r="E33" s="979"/>
      <c r="F33" s="979"/>
      <c r="G33" s="979"/>
      <c r="H33" s="979"/>
      <c r="I33" s="979"/>
      <c r="J33" s="979"/>
      <c r="K33" s="979"/>
      <c r="L33" s="979"/>
      <c r="M33" s="979"/>
      <c r="N33" s="979"/>
      <c r="O33" s="979"/>
      <c r="P33" s="980"/>
      <c r="Q33" s="985"/>
      <c r="R33" s="982"/>
      <c r="S33" s="982"/>
      <c r="T33" s="982"/>
      <c r="U33" s="982"/>
      <c r="V33" s="982"/>
      <c r="W33" s="982"/>
      <c r="X33" s="982"/>
      <c r="Y33" s="982"/>
      <c r="Z33" s="982"/>
      <c r="AA33" s="982"/>
      <c r="AB33" s="982"/>
      <c r="AC33" s="982"/>
      <c r="AD33" s="982"/>
      <c r="AE33" s="986"/>
      <c r="AF33" s="981"/>
      <c r="AG33" s="982"/>
      <c r="AH33" s="982"/>
      <c r="AI33" s="982"/>
      <c r="AJ33" s="983"/>
      <c r="AK33" s="915"/>
      <c r="AL33" s="906"/>
      <c r="AM33" s="906"/>
      <c r="AN33" s="906"/>
      <c r="AO33" s="906"/>
      <c r="AP33" s="906"/>
      <c r="AQ33" s="906"/>
      <c r="AR33" s="906"/>
      <c r="AS33" s="906"/>
      <c r="AT33" s="906"/>
      <c r="AU33" s="906"/>
      <c r="AV33" s="906"/>
      <c r="AW33" s="906"/>
      <c r="AX33" s="906"/>
      <c r="AY33" s="906"/>
      <c r="AZ33" s="984"/>
      <c r="BA33" s="984"/>
      <c r="BB33" s="984"/>
      <c r="BC33" s="984"/>
      <c r="BD33" s="984"/>
      <c r="BE33" s="976"/>
      <c r="BF33" s="976"/>
      <c r="BG33" s="976"/>
      <c r="BH33" s="976"/>
      <c r="BI33" s="977"/>
      <c r="BJ33" s="195"/>
      <c r="BK33" s="195"/>
      <c r="BL33" s="195"/>
      <c r="BM33" s="195"/>
      <c r="BN33" s="195"/>
      <c r="BO33" s="208"/>
      <c r="BP33" s="208"/>
      <c r="BQ33" s="205">
        <v>27</v>
      </c>
      <c r="BR33" s="206"/>
      <c r="BS33" s="949" t="s">
        <v>544</v>
      </c>
      <c r="BT33" s="950"/>
      <c r="BU33" s="950"/>
      <c r="BV33" s="950"/>
      <c r="BW33" s="950"/>
      <c r="BX33" s="950"/>
      <c r="BY33" s="950"/>
      <c r="BZ33" s="950"/>
      <c r="CA33" s="950"/>
      <c r="CB33" s="950"/>
      <c r="CC33" s="950"/>
      <c r="CD33" s="950"/>
      <c r="CE33" s="950"/>
      <c r="CF33" s="950"/>
      <c r="CG33" s="951"/>
      <c r="CH33" s="924">
        <v>22</v>
      </c>
      <c r="CI33" s="925"/>
      <c r="CJ33" s="925"/>
      <c r="CK33" s="925"/>
      <c r="CL33" s="926"/>
      <c r="CM33" s="924">
        <v>2311</v>
      </c>
      <c r="CN33" s="925"/>
      <c r="CO33" s="925"/>
      <c r="CP33" s="925"/>
      <c r="CQ33" s="926"/>
      <c r="CR33" s="924">
        <v>1000</v>
      </c>
      <c r="CS33" s="925"/>
      <c r="CT33" s="925"/>
      <c r="CU33" s="925"/>
      <c r="CV33" s="926"/>
      <c r="CW33" s="924" t="s">
        <v>461</v>
      </c>
      <c r="CX33" s="925"/>
      <c r="CY33" s="925"/>
      <c r="CZ33" s="925"/>
      <c r="DA33" s="926"/>
      <c r="DB33" s="924" t="s">
        <v>461</v>
      </c>
      <c r="DC33" s="925"/>
      <c r="DD33" s="925"/>
      <c r="DE33" s="925"/>
      <c r="DF33" s="926"/>
      <c r="DG33" s="924" t="s">
        <v>461</v>
      </c>
      <c r="DH33" s="925"/>
      <c r="DI33" s="925"/>
      <c r="DJ33" s="925"/>
      <c r="DK33" s="926"/>
      <c r="DL33" s="924" t="s">
        <v>461</v>
      </c>
      <c r="DM33" s="925"/>
      <c r="DN33" s="925"/>
      <c r="DO33" s="925"/>
      <c r="DP33" s="926"/>
      <c r="DQ33" s="924" t="s">
        <v>461</v>
      </c>
      <c r="DR33" s="925"/>
      <c r="DS33" s="925"/>
      <c r="DT33" s="925"/>
      <c r="DU33" s="926"/>
      <c r="DV33" s="927"/>
      <c r="DW33" s="928"/>
      <c r="DX33" s="928"/>
      <c r="DY33" s="928"/>
      <c r="DZ33" s="929"/>
      <c r="EA33" s="189"/>
    </row>
    <row r="34" spans="1:131" s="190" customFormat="1" ht="26.25" customHeight="1">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c r="BS34" s="949"/>
      <c r="BT34" s="950"/>
      <c r="BU34" s="950"/>
      <c r="BV34" s="950"/>
      <c r="BW34" s="950"/>
      <c r="BX34" s="950"/>
      <c r="BY34" s="950"/>
      <c r="BZ34" s="950"/>
      <c r="CA34" s="950"/>
      <c r="CB34" s="950"/>
      <c r="CC34" s="950"/>
      <c r="CD34" s="950"/>
      <c r="CE34" s="950"/>
      <c r="CF34" s="950"/>
      <c r="CG34" s="951"/>
      <c r="CH34" s="924"/>
      <c r="CI34" s="925"/>
      <c r="CJ34" s="925"/>
      <c r="CK34" s="925"/>
      <c r="CL34" s="926"/>
      <c r="CM34" s="924"/>
      <c r="CN34" s="925"/>
      <c r="CO34" s="925"/>
      <c r="CP34" s="925"/>
      <c r="CQ34" s="926"/>
      <c r="CR34" s="924"/>
      <c r="CS34" s="925"/>
      <c r="CT34" s="925"/>
      <c r="CU34" s="925"/>
      <c r="CV34" s="926"/>
      <c r="CW34" s="924"/>
      <c r="CX34" s="925"/>
      <c r="CY34" s="925"/>
      <c r="CZ34" s="925"/>
      <c r="DA34" s="926"/>
      <c r="DB34" s="924"/>
      <c r="DC34" s="925"/>
      <c r="DD34" s="925"/>
      <c r="DE34" s="925"/>
      <c r="DF34" s="926"/>
      <c r="DG34" s="924"/>
      <c r="DH34" s="925"/>
      <c r="DI34" s="925"/>
      <c r="DJ34" s="925"/>
      <c r="DK34" s="926"/>
      <c r="DL34" s="924"/>
      <c r="DM34" s="925"/>
      <c r="DN34" s="925"/>
      <c r="DO34" s="925"/>
      <c r="DP34" s="926"/>
      <c r="DQ34" s="924"/>
      <c r="DR34" s="925"/>
      <c r="DS34" s="925"/>
      <c r="DT34" s="925"/>
      <c r="DU34" s="926"/>
      <c r="DV34" s="927"/>
      <c r="DW34" s="928"/>
      <c r="DX34" s="928"/>
      <c r="DY34" s="928"/>
      <c r="DZ34" s="929"/>
      <c r="EA34" s="189"/>
    </row>
    <row r="35" spans="1:131" s="190" customFormat="1" ht="26.25" customHeight="1">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c r="BT35" s="950"/>
      <c r="BU35" s="950"/>
      <c r="BV35" s="950"/>
      <c r="BW35" s="950"/>
      <c r="BX35" s="950"/>
      <c r="BY35" s="950"/>
      <c r="BZ35" s="950"/>
      <c r="CA35" s="950"/>
      <c r="CB35" s="950"/>
      <c r="CC35" s="950"/>
      <c r="CD35" s="950"/>
      <c r="CE35" s="950"/>
      <c r="CF35" s="950"/>
      <c r="CG35" s="951"/>
      <c r="CH35" s="924"/>
      <c r="CI35" s="925"/>
      <c r="CJ35" s="925"/>
      <c r="CK35" s="925"/>
      <c r="CL35" s="926"/>
      <c r="CM35" s="924"/>
      <c r="CN35" s="925"/>
      <c r="CO35" s="925"/>
      <c r="CP35" s="925"/>
      <c r="CQ35" s="926"/>
      <c r="CR35" s="924"/>
      <c r="CS35" s="925"/>
      <c r="CT35" s="925"/>
      <c r="CU35" s="925"/>
      <c r="CV35" s="926"/>
      <c r="CW35" s="924"/>
      <c r="CX35" s="925"/>
      <c r="CY35" s="925"/>
      <c r="CZ35" s="925"/>
      <c r="DA35" s="926"/>
      <c r="DB35" s="924"/>
      <c r="DC35" s="925"/>
      <c r="DD35" s="925"/>
      <c r="DE35" s="925"/>
      <c r="DF35" s="926"/>
      <c r="DG35" s="924"/>
      <c r="DH35" s="925"/>
      <c r="DI35" s="925"/>
      <c r="DJ35" s="925"/>
      <c r="DK35" s="926"/>
      <c r="DL35" s="924"/>
      <c r="DM35" s="925"/>
      <c r="DN35" s="925"/>
      <c r="DO35" s="925"/>
      <c r="DP35" s="926"/>
      <c r="DQ35" s="924"/>
      <c r="DR35" s="925"/>
      <c r="DS35" s="925"/>
      <c r="DT35" s="925"/>
      <c r="DU35" s="926"/>
      <c r="DV35" s="927"/>
      <c r="DW35" s="928"/>
      <c r="DX35" s="928"/>
      <c r="DY35" s="928"/>
      <c r="DZ35" s="929"/>
      <c r="EA35" s="189"/>
    </row>
    <row r="36" spans="1:131" s="190" customFormat="1" ht="26.25" customHeight="1">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c r="BT36" s="950"/>
      <c r="BU36" s="950"/>
      <c r="BV36" s="950"/>
      <c r="BW36" s="950"/>
      <c r="BX36" s="950"/>
      <c r="BY36" s="950"/>
      <c r="BZ36" s="950"/>
      <c r="CA36" s="950"/>
      <c r="CB36" s="950"/>
      <c r="CC36" s="950"/>
      <c r="CD36" s="950"/>
      <c r="CE36" s="950"/>
      <c r="CF36" s="950"/>
      <c r="CG36" s="951"/>
      <c r="CH36" s="924"/>
      <c r="CI36" s="925"/>
      <c r="CJ36" s="925"/>
      <c r="CK36" s="925"/>
      <c r="CL36" s="926"/>
      <c r="CM36" s="924"/>
      <c r="CN36" s="925"/>
      <c r="CO36" s="925"/>
      <c r="CP36" s="925"/>
      <c r="CQ36" s="926"/>
      <c r="CR36" s="924"/>
      <c r="CS36" s="925"/>
      <c r="CT36" s="925"/>
      <c r="CU36" s="925"/>
      <c r="CV36" s="926"/>
      <c r="CW36" s="924"/>
      <c r="CX36" s="925"/>
      <c r="CY36" s="925"/>
      <c r="CZ36" s="925"/>
      <c r="DA36" s="926"/>
      <c r="DB36" s="924"/>
      <c r="DC36" s="925"/>
      <c r="DD36" s="925"/>
      <c r="DE36" s="925"/>
      <c r="DF36" s="926"/>
      <c r="DG36" s="924"/>
      <c r="DH36" s="925"/>
      <c r="DI36" s="925"/>
      <c r="DJ36" s="925"/>
      <c r="DK36" s="926"/>
      <c r="DL36" s="924"/>
      <c r="DM36" s="925"/>
      <c r="DN36" s="925"/>
      <c r="DO36" s="925"/>
      <c r="DP36" s="926"/>
      <c r="DQ36" s="924"/>
      <c r="DR36" s="925"/>
      <c r="DS36" s="925"/>
      <c r="DT36" s="925"/>
      <c r="DU36" s="926"/>
      <c r="DV36" s="927"/>
      <c r="DW36" s="928"/>
      <c r="DX36" s="928"/>
      <c r="DY36" s="928"/>
      <c r="DZ36" s="929"/>
      <c r="EA36" s="189"/>
    </row>
    <row r="37" spans="1:131" s="190" customFormat="1" ht="26.25" customHeight="1">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c r="BT37" s="950"/>
      <c r="BU37" s="950"/>
      <c r="BV37" s="950"/>
      <c r="BW37" s="950"/>
      <c r="BX37" s="950"/>
      <c r="BY37" s="950"/>
      <c r="BZ37" s="950"/>
      <c r="CA37" s="950"/>
      <c r="CB37" s="950"/>
      <c r="CC37" s="950"/>
      <c r="CD37" s="950"/>
      <c r="CE37" s="950"/>
      <c r="CF37" s="950"/>
      <c r="CG37" s="951"/>
      <c r="CH37" s="924"/>
      <c r="CI37" s="925"/>
      <c r="CJ37" s="925"/>
      <c r="CK37" s="925"/>
      <c r="CL37" s="926"/>
      <c r="CM37" s="924"/>
      <c r="CN37" s="925"/>
      <c r="CO37" s="925"/>
      <c r="CP37" s="925"/>
      <c r="CQ37" s="926"/>
      <c r="CR37" s="924"/>
      <c r="CS37" s="925"/>
      <c r="CT37" s="925"/>
      <c r="CU37" s="925"/>
      <c r="CV37" s="926"/>
      <c r="CW37" s="924"/>
      <c r="CX37" s="925"/>
      <c r="CY37" s="925"/>
      <c r="CZ37" s="925"/>
      <c r="DA37" s="926"/>
      <c r="DB37" s="924"/>
      <c r="DC37" s="925"/>
      <c r="DD37" s="925"/>
      <c r="DE37" s="925"/>
      <c r="DF37" s="926"/>
      <c r="DG37" s="924"/>
      <c r="DH37" s="925"/>
      <c r="DI37" s="925"/>
      <c r="DJ37" s="925"/>
      <c r="DK37" s="926"/>
      <c r="DL37" s="924"/>
      <c r="DM37" s="925"/>
      <c r="DN37" s="925"/>
      <c r="DO37" s="925"/>
      <c r="DP37" s="926"/>
      <c r="DQ37" s="924"/>
      <c r="DR37" s="925"/>
      <c r="DS37" s="925"/>
      <c r="DT37" s="925"/>
      <c r="DU37" s="926"/>
      <c r="DV37" s="927"/>
      <c r="DW37" s="928"/>
      <c r="DX37" s="928"/>
      <c r="DY37" s="928"/>
      <c r="DZ37" s="929"/>
      <c r="EA37" s="189"/>
    </row>
    <row r="38" spans="1:131" s="190" customFormat="1" ht="26.25" customHeight="1">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c r="BT38" s="950"/>
      <c r="BU38" s="950"/>
      <c r="BV38" s="950"/>
      <c r="BW38" s="950"/>
      <c r="BX38" s="950"/>
      <c r="BY38" s="950"/>
      <c r="BZ38" s="950"/>
      <c r="CA38" s="950"/>
      <c r="CB38" s="950"/>
      <c r="CC38" s="950"/>
      <c r="CD38" s="950"/>
      <c r="CE38" s="950"/>
      <c r="CF38" s="950"/>
      <c r="CG38" s="951"/>
      <c r="CH38" s="924"/>
      <c r="CI38" s="925"/>
      <c r="CJ38" s="925"/>
      <c r="CK38" s="925"/>
      <c r="CL38" s="926"/>
      <c r="CM38" s="924"/>
      <c r="CN38" s="925"/>
      <c r="CO38" s="925"/>
      <c r="CP38" s="925"/>
      <c r="CQ38" s="926"/>
      <c r="CR38" s="924"/>
      <c r="CS38" s="925"/>
      <c r="CT38" s="925"/>
      <c r="CU38" s="925"/>
      <c r="CV38" s="926"/>
      <c r="CW38" s="924"/>
      <c r="CX38" s="925"/>
      <c r="CY38" s="925"/>
      <c r="CZ38" s="925"/>
      <c r="DA38" s="926"/>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c r="BT39" s="950"/>
      <c r="BU39" s="950"/>
      <c r="BV39" s="950"/>
      <c r="BW39" s="950"/>
      <c r="BX39" s="950"/>
      <c r="BY39" s="950"/>
      <c r="BZ39" s="950"/>
      <c r="CA39" s="950"/>
      <c r="CB39" s="950"/>
      <c r="CC39" s="950"/>
      <c r="CD39" s="950"/>
      <c r="CE39" s="950"/>
      <c r="CF39" s="950"/>
      <c r="CG39" s="951"/>
      <c r="CH39" s="924"/>
      <c r="CI39" s="925"/>
      <c r="CJ39" s="925"/>
      <c r="CK39" s="925"/>
      <c r="CL39" s="926"/>
      <c r="CM39" s="924"/>
      <c r="CN39" s="925"/>
      <c r="CO39" s="925"/>
      <c r="CP39" s="925"/>
      <c r="CQ39" s="926"/>
      <c r="CR39" s="924"/>
      <c r="CS39" s="925"/>
      <c r="CT39" s="925"/>
      <c r="CU39" s="925"/>
      <c r="CV39" s="926"/>
      <c r="CW39" s="924"/>
      <c r="CX39" s="925"/>
      <c r="CY39" s="925"/>
      <c r="CZ39" s="925"/>
      <c r="DA39" s="926"/>
      <c r="DB39" s="924"/>
      <c r="DC39" s="925"/>
      <c r="DD39" s="925"/>
      <c r="DE39" s="925"/>
      <c r="DF39" s="926"/>
      <c r="DG39" s="924"/>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c r="BT40" s="950"/>
      <c r="BU40" s="950"/>
      <c r="BV40" s="950"/>
      <c r="BW40" s="950"/>
      <c r="BX40" s="950"/>
      <c r="BY40" s="950"/>
      <c r="BZ40" s="950"/>
      <c r="CA40" s="950"/>
      <c r="CB40" s="950"/>
      <c r="CC40" s="950"/>
      <c r="CD40" s="950"/>
      <c r="CE40" s="950"/>
      <c r="CF40" s="950"/>
      <c r="CG40" s="951"/>
      <c r="CH40" s="924"/>
      <c r="CI40" s="925"/>
      <c r="CJ40" s="925"/>
      <c r="CK40" s="925"/>
      <c r="CL40" s="926"/>
      <c r="CM40" s="924"/>
      <c r="CN40" s="925"/>
      <c r="CO40" s="925"/>
      <c r="CP40" s="925"/>
      <c r="CQ40" s="926"/>
      <c r="CR40" s="924"/>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363</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c r="A63" s="207" t="s">
        <v>344</v>
      </c>
      <c r="B63" s="879" t="s">
        <v>364</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13213</v>
      </c>
      <c r="AG63" s="894"/>
      <c r="AH63" s="894"/>
      <c r="AI63" s="894"/>
      <c r="AJ63" s="964"/>
      <c r="AK63" s="965"/>
      <c r="AL63" s="898"/>
      <c r="AM63" s="898"/>
      <c r="AN63" s="898"/>
      <c r="AO63" s="898"/>
      <c r="AP63" s="894">
        <v>20893</v>
      </c>
      <c r="AQ63" s="894"/>
      <c r="AR63" s="894"/>
      <c r="AS63" s="894"/>
      <c r="AT63" s="894"/>
      <c r="AU63" s="894">
        <v>11093</v>
      </c>
      <c r="AV63" s="894"/>
      <c r="AW63" s="894"/>
      <c r="AX63" s="894"/>
      <c r="AY63" s="894"/>
      <c r="AZ63" s="959"/>
      <c r="BA63" s="959"/>
      <c r="BB63" s="959"/>
      <c r="BC63" s="959"/>
      <c r="BD63" s="959"/>
      <c r="BE63" s="895"/>
      <c r="BF63" s="895"/>
      <c r="BG63" s="895"/>
      <c r="BH63" s="895"/>
      <c r="BI63" s="896"/>
      <c r="BJ63" s="960" t="s">
        <v>191</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c r="A65" s="195" t="s">
        <v>365</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c r="A66" s="930" t="s">
        <v>366</v>
      </c>
      <c r="B66" s="931"/>
      <c r="C66" s="931"/>
      <c r="D66" s="931"/>
      <c r="E66" s="931"/>
      <c r="F66" s="931"/>
      <c r="G66" s="931"/>
      <c r="H66" s="931"/>
      <c r="I66" s="931"/>
      <c r="J66" s="931"/>
      <c r="K66" s="931"/>
      <c r="L66" s="931"/>
      <c r="M66" s="931"/>
      <c r="N66" s="931"/>
      <c r="O66" s="931"/>
      <c r="P66" s="932"/>
      <c r="Q66" s="936" t="s">
        <v>367</v>
      </c>
      <c r="R66" s="937"/>
      <c r="S66" s="937"/>
      <c r="T66" s="937"/>
      <c r="U66" s="938"/>
      <c r="V66" s="936" t="s">
        <v>368</v>
      </c>
      <c r="W66" s="937"/>
      <c r="X66" s="937"/>
      <c r="Y66" s="937"/>
      <c r="Z66" s="938"/>
      <c r="AA66" s="936" t="s">
        <v>369</v>
      </c>
      <c r="AB66" s="937"/>
      <c r="AC66" s="937"/>
      <c r="AD66" s="937"/>
      <c r="AE66" s="938"/>
      <c r="AF66" s="942" t="s">
        <v>370</v>
      </c>
      <c r="AG66" s="943"/>
      <c r="AH66" s="943"/>
      <c r="AI66" s="943"/>
      <c r="AJ66" s="944"/>
      <c r="AK66" s="936" t="s">
        <v>371</v>
      </c>
      <c r="AL66" s="931"/>
      <c r="AM66" s="931"/>
      <c r="AN66" s="931"/>
      <c r="AO66" s="932"/>
      <c r="AP66" s="936" t="s">
        <v>372</v>
      </c>
      <c r="AQ66" s="937"/>
      <c r="AR66" s="937"/>
      <c r="AS66" s="937"/>
      <c r="AT66" s="938"/>
      <c r="AU66" s="936" t="s">
        <v>373</v>
      </c>
      <c r="AV66" s="937"/>
      <c r="AW66" s="937"/>
      <c r="AX66" s="937"/>
      <c r="AY66" s="938"/>
      <c r="AZ66" s="936" t="s">
        <v>322</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0" t="s">
        <v>516</v>
      </c>
      <c r="C68" s="921"/>
      <c r="D68" s="921"/>
      <c r="E68" s="921"/>
      <c r="F68" s="921"/>
      <c r="G68" s="921"/>
      <c r="H68" s="921"/>
      <c r="I68" s="921"/>
      <c r="J68" s="921"/>
      <c r="K68" s="921"/>
      <c r="L68" s="921"/>
      <c r="M68" s="921"/>
      <c r="N68" s="921"/>
      <c r="O68" s="921"/>
      <c r="P68" s="922"/>
      <c r="Q68" s="923">
        <v>2122</v>
      </c>
      <c r="R68" s="917"/>
      <c r="S68" s="917"/>
      <c r="T68" s="917"/>
      <c r="U68" s="917"/>
      <c r="V68" s="917">
        <v>1220</v>
      </c>
      <c r="W68" s="917"/>
      <c r="X68" s="917"/>
      <c r="Y68" s="917"/>
      <c r="Z68" s="917"/>
      <c r="AA68" s="917">
        <v>902</v>
      </c>
      <c r="AB68" s="917"/>
      <c r="AC68" s="917"/>
      <c r="AD68" s="917"/>
      <c r="AE68" s="917"/>
      <c r="AF68" s="917">
        <v>2607</v>
      </c>
      <c r="AG68" s="917"/>
      <c r="AH68" s="917"/>
      <c r="AI68" s="917"/>
      <c r="AJ68" s="917"/>
      <c r="AK68" s="917" t="s">
        <v>461</v>
      </c>
      <c r="AL68" s="917"/>
      <c r="AM68" s="917"/>
      <c r="AN68" s="917"/>
      <c r="AO68" s="917"/>
      <c r="AP68" s="917" t="s">
        <v>461</v>
      </c>
      <c r="AQ68" s="917"/>
      <c r="AR68" s="917"/>
      <c r="AS68" s="917"/>
      <c r="AT68" s="917"/>
      <c r="AU68" s="917" t="s">
        <v>461</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344</v>
      </c>
      <c r="B88" s="879" t="s">
        <v>374</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v>2607</v>
      </c>
      <c r="AG88" s="894"/>
      <c r="AH88" s="894"/>
      <c r="AI88" s="894"/>
      <c r="AJ88" s="894"/>
      <c r="AK88" s="898"/>
      <c r="AL88" s="898"/>
      <c r="AM88" s="898"/>
      <c r="AN88" s="898"/>
      <c r="AO88" s="898"/>
      <c r="AP88" s="894" t="s">
        <v>545</v>
      </c>
      <c r="AQ88" s="894"/>
      <c r="AR88" s="894"/>
      <c r="AS88" s="894"/>
      <c r="AT88" s="894"/>
      <c r="AU88" s="894" t="s">
        <v>545</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344</v>
      </c>
      <c r="BR102" s="879" t="s">
        <v>375</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30855</v>
      </c>
      <c r="CS102" s="886"/>
      <c r="CT102" s="886"/>
      <c r="CU102" s="886"/>
      <c r="CV102" s="887"/>
      <c r="CW102" s="885">
        <v>7666</v>
      </c>
      <c r="CX102" s="886"/>
      <c r="CY102" s="886"/>
      <c r="CZ102" s="886"/>
      <c r="DA102" s="887"/>
      <c r="DB102" s="885">
        <v>20182</v>
      </c>
      <c r="DC102" s="886"/>
      <c r="DD102" s="886"/>
      <c r="DE102" s="886"/>
      <c r="DF102" s="887"/>
      <c r="DG102" s="885" t="s">
        <v>546</v>
      </c>
      <c r="DH102" s="886"/>
      <c r="DI102" s="886"/>
      <c r="DJ102" s="886"/>
      <c r="DK102" s="887"/>
      <c r="DL102" s="885">
        <v>9003</v>
      </c>
      <c r="DM102" s="886"/>
      <c r="DN102" s="886"/>
      <c r="DO102" s="886"/>
      <c r="DP102" s="887"/>
      <c r="DQ102" s="885">
        <v>175</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376</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377</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378</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379</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380</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381</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382</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383</v>
      </c>
      <c r="AB109" s="827"/>
      <c r="AC109" s="827"/>
      <c r="AD109" s="827"/>
      <c r="AE109" s="828"/>
      <c r="AF109" s="829" t="s">
        <v>277</v>
      </c>
      <c r="AG109" s="827"/>
      <c r="AH109" s="827"/>
      <c r="AI109" s="827"/>
      <c r="AJ109" s="828"/>
      <c r="AK109" s="829" t="s">
        <v>276</v>
      </c>
      <c r="AL109" s="827"/>
      <c r="AM109" s="827"/>
      <c r="AN109" s="827"/>
      <c r="AO109" s="828"/>
      <c r="AP109" s="829" t="s">
        <v>384</v>
      </c>
      <c r="AQ109" s="827"/>
      <c r="AR109" s="827"/>
      <c r="AS109" s="827"/>
      <c r="AT109" s="858"/>
      <c r="AU109" s="826" t="s">
        <v>382</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383</v>
      </c>
      <c r="BR109" s="827"/>
      <c r="BS109" s="827"/>
      <c r="BT109" s="827"/>
      <c r="BU109" s="828"/>
      <c r="BV109" s="829" t="s">
        <v>277</v>
      </c>
      <c r="BW109" s="827"/>
      <c r="BX109" s="827"/>
      <c r="BY109" s="827"/>
      <c r="BZ109" s="828"/>
      <c r="CA109" s="829" t="s">
        <v>276</v>
      </c>
      <c r="CB109" s="827"/>
      <c r="CC109" s="827"/>
      <c r="CD109" s="827"/>
      <c r="CE109" s="828"/>
      <c r="CF109" s="867" t="s">
        <v>384</v>
      </c>
      <c r="CG109" s="867"/>
      <c r="CH109" s="867"/>
      <c r="CI109" s="867"/>
      <c r="CJ109" s="867"/>
      <c r="CK109" s="829" t="s">
        <v>385</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383</v>
      </c>
      <c r="DH109" s="827"/>
      <c r="DI109" s="827"/>
      <c r="DJ109" s="827"/>
      <c r="DK109" s="828"/>
      <c r="DL109" s="829" t="s">
        <v>277</v>
      </c>
      <c r="DM109" s="827"/>
      <c r="DN109" s="827"/>
      <c r="DO109" s="827"/>
      <c r="DP109" s="828"/>
      <c r="DQ109" s="829" t="s">
        <v>276</v>
      </c>
      <c r="DR109" s="827"/>
      <c r="DS109" s="827"/>
      <c r="DT109" s="827"/>
      <c r="DU109" s="828"/>
      <c r="DV109" s="829" t="s">
        <v>384</v>
      </c>
      <c r="DW109" s="827"/>
      <c r="DX109" s="827"/>
      <c r="DY109" s="827"/>
      <c r="DZ109" s="858"/>
    </row>
    <row r="110" spans="1:131" s="189" customFormat="1" ht="26.25" customHeight="1">
      <c r="A110" s="694" t="s">
        <v>386</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115002795</v>
      </c>
      <c r="AB110" s="812"/>
      <c r="AC110" s="812"/>
      <c r="AD110" s="812"/>
      <c r="AE110" s="813"/>
      <c r="AF110" s="814">
        <v>112846869</v>
      </c>
      <c r="AG110" s="812"/>
      <c r="AH110" s="812"/>
      <c r="AI110" s="812"/>
      <c r="AJ110" s="813"/>
      <c r="AK110" s="814">
        <v>113708104</v>
      </c>
      <c r="AL110" s="812"/>
      <c r="AM110" s="812"/>
      <c r="AN110" s="812"/>
      <c r="AO110" s="813"/>
      <c r="AP110" s="815">
        <v>35.9</v>
      </c>
      <c r="AQ110" s="816"/>
      <c r="AR110" s="816"/>
      <c r="AS110" s="816"/>
      <c r="AT110" s="817"/>
      <c r="AU110" s="859" t="s">
        <v>58</v>
      </c>
      <c r="AV110" s="860"/>
      <c r="AW110" s="860"/>
      <c r="AX110" s="860"/>
      <c r="AY110" s="861"/>
      <c r="AZ110" s="753" t="s">
        <v>387</v>
      </c>
      <c r="BA110" s="695"/>
      <c r="BB110" s="695"/>
      <c r="BC110" s="695"/>
      <c r="BD110" s="695"/>
      <c r="BE110" s="695"/>
      <c r="BF110" s="695"/>
      <c r="BG110" s="695"/>
      <c r="BH110" s="695"/>
      <c r="BI110" s="695"/>
      <c r="BJ110" s="695"/>
      <c r="BK110" s="695"/>
      <c r="BL110" s="695"/>
      <c r="BM110" s="695"/>
      <c r="BN110" s="695"/>
      <c r="BO110" s="695"/>
      <c r="BP110" s="696"/>
      <c r="BQ110" s="736">
        <v>1338944508</v>
      </c>
      <c r="BR110" s="737"/>
      <c r="BS110" s="737"/>
      <c r="BT110" s="737"/>
      <c r="BU110" s="737"/>
      <c r="BV110" s="737">
        <v>1348207268</v>
      </c>
      <c r="BW110" s="737"/>
      <c r="BX110" s="737"/>
      <c r="BY110" s="737"/>
      <c r="BZ110" s="737"/>
      <c r="CA110" s="737">
        <v>1304184893</v>
      </c>
      <c r="CB110" s="737"/>
      <c r="CC110" s="737"/>
      <c r="CD110" s="737"/>
      <c r="CE110" s="737"/>
      <c r="CF110" s="800">
        <v>412.3</v>
      </c>
      <c r="CG110" s="801"/>
      <c r="CH110" s="801"/>
      <c r="CI110" s="801"/>
      <c r="CJ110" s="801"/>
      <c r="CK110" s="855" t="s">
        <v>388</v>
      </c>
      <c r="CL110" s="803"/>
      <c r="CM110" s="808" t="s">
        <v>389</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101</v>
      </c>
      <c r="DH110" s="737"/>
      <c r="DI110" s="737"/>
      <c r="DJ110" s="737"/>
      <c r="DK110" s="737"/>
      <c r="DL110" s="737" t="s">
        <v>101</v>
      </c>
      <c r="DM110" s="737"/>
      <c r="DN110" s="737"/>
      <c r="DO110" s="737"/>
      <c r="DP110" s="737"/>
      <c r="DQ110" s="737" t="s">
        <v>101</v>
      </c>
      <c r="DR110" s="737"/>
      <c r="DS110" s="737"/>
      <c r="DT110" s="737"/>
      <c r="DU110" s="737"/>
      <c r="DV110" s="738" t="s">
        <v>101</v>
      </c>
      <c r="DW110" s="738"/>
      <c r="DX110" s="738"/>
      <c r="DY110" s="738"/>
      <c r="DZ110" s="739"/>
    </row>
    <row r="111" spans="1:131" s="189" customFormat="1" ht="26.25" customHeight="1">
      <c r="A111" s="715" t="s">
        <v>390</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191</v>
      </c>
      <c r="AB111" s="849"/>
      <c r="AC111" s="849"/>
      <c r="AD111" s="849"/>
      <c r="AE111" s="850"/>
      <c r="AF111" s="851" t="s">
        <v>191</v>
      </c>
      <c r="AG111" s="849"/>
      <c r="AH111" s="849"/>
      <c r="AI111" s="849"/>
      <c r="AJ111" s="850"/>
      <c r="AK111" s="851" t="s">
        <v>191</v>
      </c>
      <c r="AL111" s="849"/>
      <c r="AM111" s="849"/>
      <c r="AN111" s="849"/>
      <c r="AO111" s="850"/>
      <c r="AP111" s="852" t="s">
        <v>191</v>
      </c>
      <c r="AQ111" s="853"/>
      <c r="AR111" s="853"/>
      <c r="AS111" s="853"/>
      <c r="AT111" s="854"/>
      <c r="AU111" s="862"/>
      <c r="AV111" s="863"/>
      <c r="AW111" s="863"/>
      <c r="AX111" s="863"/>
      <c r="AY111" s="864"/>
      <c r="AZ111" s="704" t="s">
        <v>391</v>
      </c>
      <c r="BA111" s="705"/>
      <c r="BB111" s="705"/>
      <c r="BC111" s="705"/>
      <c r="BD111" s="705"/>
      <c r="BE111" s="705"/>
      <c r="BF111" s="705"/>
      <c r="BG111" s="705"/>
      <c r="BH111" s="705"/>
      <c r="BI111" s="705"/>
      <c r="BJ111" s="705"/>
      <c r="BK111" s="705"/>
      <c r="BL111" s="705"/>
      <c r="BM111" s="705"/>
      <c r="BN111" s="705"/>
      <c r="BO111" s="705"/>
      <c r="BP111" s="706"/>
      <c r="BQ111" s="707">
        <v>12278595</v>
      </c>
      <c r="BR111" s="708"/>
      <c r="BS111" s="708"/>
      <c r="BT111" s="708"/>
      <c r="BU111" s="708"/>
      <c r="BV111" s="708">
        <v>8923825</v>
      </c>
      <c r="BW111" s="708"/>
      <c r="BX111" s="708"/>
      <c r="BY111" s="708"/>
      <c r="BZ111" s="708"/>
      <c r="CA111" s="708">
        <v>6451634</v>
      </c>
      <c r="CB111" s="708"/>
      <c r="CC111" s="708"/>
      <c r="CD111" s="708"/>
      <c r="CE111" s="708"/>
      <c r="CF111" s="789">
        <v>2</v>
      </c>
      <c r="CG111" s="790"/>
      <c r="CH111" s="790"/>
      <c r="CI111" s="790"/>
      <c r="CJ111" s="790"/>
      <c r="CK111" s="856"/>
      <c r="CL111" s="805"/>
      <c r="CM111" s="740" t="s">
        <v>392</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101</v>
      </c>
      <c r="DH111" s="708"/>
      <c r="DI111" s="708"/>
      <c r="DJ111" s="708"/>
      <c r="DK111" s="708"/>
      <c r="DL111" s="708" t="s">
        <v>101</v>
      </c>
      <c r="DM111" s="708"/>
      <c r="DN111" s="708"/>
      <c r="DO111" s="708"/>
      <c r="DP111" s="708"/>
      <c r="DQ111" s="708" t="s">
        <v>101</v>
      </c>
      <c r="DR111" s="708"/>
      <c r="DS111" s="708"/>
      <c r="DT111" s="708"/>
      <c r="DU111" s="708"/>
      <c r="DV111" s="760" t="s">
        <v>101</v>
      </c>
      <c r="DW111" s="760"/>
      <c r="DX111" s="760"/>
      <c r="DY111" s="760"/>
      <c r="DZ111" s="761"/>
    </row>
    <row r="112" spans="1:131" s="189" customFormat="1" ht="26.25" customHeight="1">
      <c r="A112" s="841" t="s">
        <v>393</v>
      </c>
      <c r="B112" s="842"/>
      <c r="C112" s="705" t="s">
        <v>394</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3277463</v>
      </c>
      <c r="AB112" s="721"/>
      <c r="AC112" s="721"/>
      <c r="AD112" s="721"/>
      <c r="AE112" s="722"/>
      <c r="AF112" s="723">
        <v>4349813</v>
      </c>
      <c r="AG112" s="721"/>
      <c r="AH112" s="721"/>
      <c r="AI112" s="721"/>
      <c r="AJ112" s="722"/>
      <c r="AK112" s="723">
        <v>5023419</v>
      </c>
      <c r="AL112" s="721"/>
      <c r="AM112" s="721"/>
      <c r="AN112" s="721"/>
      <c r="AO112" s="722"/>
      <c r="AP112" s="691">
        <v>1.6</v>
      </c>
      <c r="AQ112" s="692"/>
      <c r="AR112" s="692"/>
      <c r="AS112" s="692"/>
      <c r="AT112" s="693"/>
      <c r="AU112" s="862"/>
      <c r="AV112" s="863"/>
      <c r="AW112" s="863"/>
      <c r="AX112" s="863"/>
      <c r="AY112" s="864"/>
      <c r="AZ112" s="704" t="s">
        <v>395</v>
      </c>
      <c r="BA112" s="705"/>
      <c r="BB112" s="705"/>
      <c r="BC112" s="705"/>
      <c r="BD112" s="705"/>
      <c r="BE112" s="705"/>
      <c r="BF112" s="705"/>
      <c r="BG112" s="705"/>
      <c r="BH112" s="705"/>
      <c r="BI112" s="705"/>
      <c r="BJ112" s="705"/>
      <c r="BK112" s="705"/>
      <c r="BL112" s="705"/>
      <c r="BM112" s="705"/>
      <c r="BN112" s="705"/>
      <c r="BO112" s="705"/>
      <c r="BP112" s="706"/>
      <c r="BQ112" s="707">
        <v>14810212</v>
      </c>
      <c r="BR112" s="708"/>
      <c r="BS112" s="708"/>
      <c r="BT112" s="708"/>
      <c r="BU112" s="708"/>
      <c r="BV112" s="708">
        <v>12933034</v>
      </c>
      <c r="BW112" s="708"/>
      <c r="BX112" s="708"/>
      <c r="BY112" s="708"/>
      <c r="BZ112" s="708"/>
      <c r="CA112" s="708">
        <v>11093238</v>
      </c>
      <c r="CB112" s="708"/>
      <c r="CC112" s="708"/>
      <c r="CD112" s="708"/>
      <c r="CE112" s="708"/>
      <c r="CF112" s="789">
        <v>3.5</v>
      </c>
      <c r="CG112" s="790"/>
      <c r="CH112" s="790"/>
      <c r="CI112" s="790"/>
      <c r="CJ112" s="790"/>
      <c r="CK112" s="856"/>
      <c r="CL112" s="805"/>
      <c r="CM112" s="740" t="s">
        <v>396</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9212032</v>
      </c>
      <c r="DH112" s="708"/>
      <c r="DI112" s="708"/>
      <c r="DJ112" s="708"/>
      <c r="DK112" s="708"/>
      <c r="DL112" s="708">
        <v>6550440</v>
      </c>
      <c r="DM112" s="708"/>
      <c r="DN112" s="708"/>
      <c r="DO112" s="708"/>
      <c r="DP112" s="708"/>
      <c r="DQ112" s="708">
        <v>4728442</v>
      </c>
      <c r="DR112" s="708"/>
      <c r="DS112" s="708"/>
      <c r="DT112" s="708"/>
      <c r="DU112" s="708"/>
      <c r="DV112" s="760">
        <v>1.5</v>
      </c>
      <c r="DW112" s="760"/>
      <c r="DX112" s="760"/>
      <c r="DY112" s="760"/>
      <c r="DZ112" s="761"/>
    </row>
    <row r="113" spans="1:130" s="189" customFormat="1" ht="26.25" customHeight="1">
      <c r="A113" s="843"/>
      <c r="B113" s="844"/>
      <c r="C113" s="705" t="s">
        <v>397</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2368750</v>
      </c>
      <c r="AB113" s="721"/>
      <c r="AC113" s="721"/>
      <c r="AD113" s="721"/>
      <c r="AE113" s="722"/>
      <c r="AF113" s="723">
        <v>1859228</v>
      </c>
      <c r="AG113" s="721"/>
      <c r="AH113" s="721"/>
      <c r="AI113" s="721"/>
      <c r="AJ113" s="722"/>
      <c r="AK113" s="723">
        <v>1440664</v>
      </c>
      <c r="AL113" s="721"/>
      <c r="AM113" s="721"/>
      <c r="AN113" s="721"/>
      <c r="AO113" s="722"/>
      <c r="AP113" s="691">
        <v>0.5</v>
      </c>
      <c r="AQ113" s="692"/>
      <c r="AR113" s="692"/>
      <c r="AS113" s="692"/>
      <c r="AT113" s="693"/>
      <c r="AU113" s="862"/>
      <c r="AV113" s="863"/>
      <c r="AW113" s="863"/>
      <c r="AX113" s="863"/>
      <c r="AY113" s="864"/>
      <c r="AZ113" s="704" t="s">
        <v>398</v>
      </c>
      <c r="BA113" s="705"/>
      <c r="BB113" s="705"/>
      <c r="BC113" s="705"/>
      <c r="BD113" s="705"/>
      <c r="BE113" s="705"/>
      <c r="BF113" s="705"/>
      <c r="BG113" s="705"/>
      <c r="BH113" s="705"/>
      <c r="BI113" s="705"/>
      <c r="BJ113" s="705"/>
      <c r="BK113" s="705"/>
      <c r="BL113" s="705"/>
      <c r="BM113" s="705"/>
      <c r="BN113" s="705"/>
      <c r="BO113" s="705"/>
      <c r="BP113" s="706"/>
      <c r="BQ113" s="707" t="s">
        <v>191</v>
      </c>
      <c r="BR113" s="708"/>
      <c r="BS113" s="708"/>
      <c r="BT113" s="708"/>
      <c r="BU113" s="708"/>
      <c r="BV113" s="708" t="s">
        <v>191</v>
      </c>
      <c r="BW113" s="708"/>
      <c r="BX113" s="708"/>
      <c r="BY113" s="708"/>
      <c r="BZ113" s="708"/>
      <c r="CA113" s="708" t="s">
        <v>191</v>
      </c>
      <c r="CB113" s="708"/>
      <c r="CC113" s="708"/>
      <c r="CD113" s="708"/>
      <c r="CE113" s="708"/>
      <c r="CF113" s="789" t="s">
        <v>191</v>
      </c>
      <c r="CG113" s="790"/>
      <c r="CH113" s="790"/>
      <c r="CI113" s="790"/>
      <c r="CJ113" s="790"/>
      <c r="CK113" s="856"/>
      <c r="CL113" s="805"/>
      <c r="CM113" s="740" t="s">
        <v>399</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2475033</v>
      </c>
      <c r="DH113" s="708"/>
      <c r="DI113" s="708"/>
      <c r="DJ113" s="708"/>
      <c r="DK113" s="708"/>
      <c r="DL113" s="708">
        <v>2006410</v>
      </c>
      <c r="DM113" s="708"/>
      <c r="DN113" s="708"/>
      <c r="DO113" s="708"/>
      <c r="DP113" s="708"/>
      <c r="DQ113" s="708">
        <v>1524985</v>
      </c>
      <c r="DR113" s="708"/>
      <c r="DS113" s="708"/>
      <c r="DT113" s="708"/>
      <c r="DU113" s="708"/>
      <c r="DV113" s="760">
        <v>0.5</v>
      </c>
      <c r="DW113" s="760"/>
      <c r="DX113" s="760"/>
      <c r="DY113" s="760"/>
      <c r="DZ113" s="761"/>
    </row>
    <row r="114" spans="1:130" s="189" customFormat="1" ht="26.25" customHeight="1">
      <c r="A114" s="843"/>
      <c r="B114" s="844"/>
      <c r="C114" s="705" t="s">
        <v>400</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191</v>
      </c>
      <c r="AB114" s="721"/>
      <c r="AC114" s="721"/>
      <c r="AD114" s="721"/>
      <c r="AE114" s="722"/>
      <c r="AF114" s="723" t="s">
        <v>191</v>
      </c>
      <c r="AG114" s="721"/>
      <c r="AH114" s="721"/>
      <c r="AI114" s="721"/>
      <c r="AJ114" s="722"/>
      <c r="AK114" s="723" t="s">
        <v>191</v>
      </c>
      <c r="AL114" s="721"/>
      <c r="AM114" s="721"/>
      <c r="AN114" s="721"/>
      <c r="AO114" s="722"/>
      <c r="AP114" s="691" t="s">
        <v>191</v>
      </c>
      <c r="AQ114" s="692"/>
      <c r="AR114" s="692"/>
      <c r="AS114" s="692"/>
      <c r="AT114" s="693"/>
      <c r="AU114" s="862"/>
      <c r="AV114" s="863"/>
      <c r="AW114" s="863"/>
      <c r="AX114" s="863"/>
      <c r="AY114" s="864"/>
      <c r="AZ114" s="704" t="s">
        <v>401</v>
      </c>
      <c r="BA114" s="705"/>
      <c r="BB114" s="705"/>
      <c r="BC114" s="705"/>
      <c r="BD114" s="705"/>
      <c r="BE114" s="705"/>
      <c r="BF114" s="705"/>
      <c r="BG114" s="705"/>
      <c r="BH114" s="705"/>
      <c r="BI114" s="705"/>
      <c r="BJ114" s="705"/>
      <c r="BK114" s="705"/>
      <c r="BL114" s="705"/>
      <c r="BM114" s="705"/>
      <c r="BN114" s="705"/>
      <c r="BO114" s="705"/>
      <c r="BP114" s="706"/>
      <c r="BQ114" s="707">
        <v>182144042</v>
      </c>
      <c r="BR114" s="708"/>
      <c r="BS114" s="708"/>
      <c r="BT114" s="708"/>
      <c r="BU114" s="708"/>
      <c r="BV114" s="708">
        <v>164567725</v>
      </c>
      <c r="BW114" s="708"/>
      <c r="BX114" s="708"/>
      <c r="BY114" s="708"/>
      <c r="BZ114" s="708"/>
      <c r="CA114" s="708">
        <v>155052337</v>
      </c>
      <c r="CB114" s="708"/>
      <c r="CC114" s="708"/>
      <c r="CD114" s="708"/>
      <c r="CE114" s="708"/>
      <c r="CF114" s="789">
        <v>49</v>
      </c>
      <c r="CG114" s="790"/>
      <c r="CH114" s="790"/>
      <c r="CI114" s="790"/>
      <c r="CJ114" s="790"/>
      <c r="CK114" s="856"/>
      <c r="CL114" s="805"/>
      <c r="CM114" s="740" t="s">
        <v>402</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591530</v>
      </c>
      <c r="DH114" s="708"/>
      <c r="DI114" s="708"/>
      <c r="DJ114" s="708"/>
      <c r="DK114" s="708"/>
      <c r="DL114" s="708">
        <v>366975</v>
      </c>
      <c r="DM114" s="708"/>
      <c r="DN114" s="708"/>
      <c r="DO114" s="708"/>
      <c r="DP114" s="708"/>
      <c r="DQ114" s="708">
        <v>198207</v>
      </c>
      <c r="DR114" s="708"/>
      <c r="DS114" s="708"/>
      <c r="DT114" s="708"/>
      <c r="DU114" s="708"/>
      <c r="DV114" s="760">
        <v>0.1</v>
      </c>
      <c r="DW114" s="760"/>
      <c r="DX114" s="760"/>
      <c r="DY114" s="760"/>
      <c r="DZ114" s="761"/>
    </row>
    <row r="115" spans="1:130" s="189" customFormat="1" ht="26.25" customHeight="1">
      <c r="A115" s="843"/>
      <c r="B115" s="844"/>
      <c r="C115" s="705" t="s">
        <v>403</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4790191</v>
      </c>
      <c r="AB115" s="721"/>
      <c r="AC115" s="721"/>
      <c r="AD115" s="721"/>
      <c r="AE115" s="722"/>
      <c r="AF115" s="723">
        <v>3068264</v>
      </c>
      <c r="AG115" s="721"/>
      <c r="AH115" s="721"/>
      <c r="AI115" s="721"/>
      <c r="AJ115" s="722"/>
      <c r="AK115" s="723">
        <v>2233530</v>
      </c>
      <c r="AL115" s="721"/>
      <c r="AM115" s="721"/>
      <c r="AN115" s="721"/>
      <c r="AO115" s="722"/>
      <c r="AP115" s="691">
        <v>0.7</v>
      </c>
      <c r="AQ115" s="692"/>
      <c r="AR115" s="692"/>
      <c r="AS115" s="692"/>
      <c r="AT115" s="693"/>
      <c r="AU115" s="862"/>
      <c r="AV115" s="863"/>
      <c r="AW115" s="863"/>
      <c r="AX115" s="863"/>
      <c r="AY115" s="864"/>
      <c r="AZ115" s="704" t="s">
        <v>404</v>
      </c>
      <c r="BA115" s="705"/>
      <c r="BB115" s="705"/>
      <c r="BC115" s="705"/>
      <c r="BD115" s="705"/>
      <c r="BE115" s="705"/>
      <c r="BF115" s="705"/>
      <c r="BG115" s="705"/>
      <c r="BH115" s="705"/>
      <c r="BI115" s="705"/>
      <c r="BJ115" s="705"/>
      <c r="BK115" s="705"/>
      <c r="BL115" s="705"/>
      <c r="BM115" s="705"/>
      <c r="BN115" s="705"/>
      <c r="BO115" s="705"/>
      <c r="BP115" s="706"/>
      <c r="BQ115" s="707">
        <v>13628252</v>
      </c>
      <c r="BR115" s="708"/>
      <c r="BS115" s="708"/>
      <c r="BT115" s="708"/>
      <c r="BU115" s="708"/>
      <c r="BV115" s="708">
        <v>183072</v>
      </c>
      <c r="BW115" s="708"/>
      <c r="BX115" s="708"/>
      <c r="BY115" s="708"/>
      <c r="BZ115" s="708"/>
      <c r="CA115" s="708">
        <v>174769</v>
      </c>
      <c r="CB115" s="708"/>
      <c r="CC115" s="708"/>
      <c r="CD115" s="708"/>
      <c r="CE115" s="708"/>
      <c r="CF115" s="789">
        <v>0.1</v>
      </c>
      <c r="CG115" s="790"/>
      <c r="CH115" s="790"/>
      <c r="CI115" s="790"/>
      <c r="CJ115" s="790"/>
      <c r="CK115" s="856"/>
      <c r="CL115" s="805"/>
      <c r="CM115" s="704" t="s">
        <v>405</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191</v>
      </c>
      <c r="DH115" s="708"/>
      <c r="DI115" s="708"/>
      <c r="DJ115" s="708"/>
      <c r="DK115" s="708"/>
      <c r="DL115" s="708" t="s">
        <v>191</v>
      </c>
      <c r="DM115" s="708"/>
      <c r="DN115" s="708"/>
      <c r="DO115" s="708"/>
      <c r="DP115" s="708"/>
      <c r="DQ115" s="708" t="s">
        <v>191</v>
      </c>
      <c r="DR115" s="708"/>
      <c r="DS115" s="708"/>
      <c r="DT115" s="708"/>
      <c r="DU115" s="708"/>
      <c r="DV115" s="760" t="s">
        <v>191</v>
      </c>
      <c r="DW115" s="760"/>
      <c r="DX115" s="760"/>
      <c r="DY115" s="760"/>
      <c r="DZ115" s="761"/>
    </row>
    <row r="116" spans="1:130" s="189" customFormat="1" ht="26.25" customHeight="1">
      <c r="A116" s="845"/>
      <c r="B116" s="846"/>
      <c r="C116" s="787" t="s">
        <v>406</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3496</v>
      </c>
      <c r="AB116" s="721"/>
      <c r="AC116" s="721"/>
      <c r="AD116" s="721"/>
      <c r="AE116" s="722"/>
      <c r="AF116" s="723">
        <v>324</v>
      </c>
      <c r="AG116" s="721"/>
      <c r="AH116" s="721"/>
      <c r="AI116" s="721"/>
      <c r="AJ116" s="722"/>
      <c r="AK116" s="723" t="s">
        <v>191</v>
      </c>
      <c r="AL116" s="721"/>
      <c r="AM116" s="721"/>
      <c r="AN116" s="721"/>
      <c r="AO116" s="722"/>
      <c r="AP116" s="691" t="s">
        <v>191</v>
      </c>
      <c r="AQ116" s="692"/>
      <c r="AR116" s="692"/>
      <c r="AS116" s="692"/>
      <c r="AT116" s="693"/>
      <c r="AU116" s="862"/>
      <c r="AV116" s="863"/>
      <c r="AW116" s="863"/>
      <c r="AX116" s="863"/>
      <c r="AY116" s="864"/>
      <c r="AZ116" s="704" t="s">
        <v>407</v>
      </c>
      <c r="BA116" s="705"/>
      <c r="BB116" s="705"/>
      <c r="BC116" s="705"/>
      <c r="BD116" s="705"/>
      <c r="BE116" s="705"/>
      <c r="BF116" s="705"/>
      <c r="BG116" s="705"/>
      <c r="BH116" s="705"/>
      <c r="BI116" s="705"/>
      <c r="BJ116" s="705"/>
      <c r="BK116" s="705"/>
      <c r="BL116" s="705"/>
      <c r="BM116" s="705"/>
      <c r="BN116" s="705"/>
      <c r="BO116" s="705"/>
      <c r="BP116" s="706"/>
      <c r="BQ116" s="707" t="s">
        <v>191</v>
      </c>
      <c r="BR116" s="708"/>
      <c r="BS116" s="708"/>
      <c r="BT116" s="708"/>
      <c r="BU116" s="708"/>
      <c r="BV116" s="708" t="s">
        <v>191</v>
      </c>
      <c r="BW116" s="708"/>
      <c r="BX116" s="708"/>
      <c r="BY116" s="708"/>
      <c r="BZ116" s="708"/>
      <c r="CA116" s="708" t="s">
        <v>191</v>
      </c>
      <c r="CB116" s="708"/>
      <c r="CC116" s="708"/>
      <c r="CD116" s="708"/>
      <c r="CE116" s="708"/>
      <c r="CF116" s="789" t="s">
        <v>191</v>
      </c>
      <c r="CG116" s="790"/>
      <c r="CH116" s="790"/>
      <c r="CI116" s="790"/>
      <c r="CJ116" s="790"/>
      <c r="CK116" s="856"/>
      <c r="CL116" s="805"/>
      <c r="CM116" s="740" t="s">
        <v>408</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191</v>
      </c>
      <c r="DH116" s="708"/>
      <c r="DI116" s="708"/>
      <c r="DJ116" s="708"/>
      <c r="DK116" s="708"/>
      <c r="DL116" s="708" t="s">
        <v>191</v>
      </c>
      <c r="DM116" s="708"/>
      <c r="DN116" s="708"/>
      <c r="DO116" s="708"/>
      <c r="DP116" s="708"/>
      <c r="DQ116" s="708" t="s">
        <v>191</v>
      </c>
      <c r="DR116" s="708"/>
      <c r="DS116" s="708"/>
      <c r="DT116" s="708"/>
      <c r="DU116" s="708"/>
      <c r="DV116" s="760" t="s">
        <v>191</v>
      </c>
      <c r="DW116" s="760"/>
      <c r="DX116" s="760"/>
      <c r="DY116" s="760"/>
      <c r="DZ116" s="761"/>
    </row>
    <row r="117" spans="1:130" s="189" customFormat="1" ht="26.25" customHeight="1">
      <c r="A117" s="826" t="s">
        <v>137</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409</v>
      </c>
      <c r="Z117" s="828"/>
      <c r="AA117" s="833">
        <v>125442695</v>
      </c>
      <c r="AB117" s="834"/>
      <c r="AC117" s="834"/>
      <c r="AD117" s="834"/>
      <c r="AE117" s="835"/>
      <c r="AF117" s="837">
        <v>122124498</v>
      </c>
      <c r="AG117" s="834"/>
      <c r="AH117" s="834"/>
      <c r="AI117" s="834"/>
      <c r="AJ117" s="835"/>
      <c r="AK117" s="837">
        <v>122405717</v>
      </c>
      <c r="AL117" s="834"/>
      <c r="AM117" s="834"/>
      <c r="AN117" s="834"/>
      <c r="AO117" s="835"/>
      <c r="AP117" s="838"/>
      <c r="AQ117" s="839"/>
      <c r="AR117" s="839"/>
      <c r="AS117" s="839"/>
      <c r="AT117" s="840"/>
      <c r="AU117" s="862"/>
      <c r="AV117" s="863"/>
      <c r="AW117" s="863"/>
      <c r="AX117" s="863"/>
      <c r="AY117" s="864"/>
      <c r="AZ117" s="786" t="s">
        <v>410</v>
      </c>
      <c r="BA117" s="787"/>
      <c r="BB117" s="787"/>
      <c r="BC117" s="787"/>
      <c r="BD117" s="787"/>
      <c r="BE117" s="787"/>
      <c r="BF117" s="787"/>
      <c r="BG117" s="787"/>
      <c r="BH117" s="787"/>
      <c r="BI117" s="787"/>
      <c r="BJ117" s="787"/>
      <c r="BK117" s="787"/>
      <c r="BL117" s="787"/>
      <c r="BM117" s="787"/>
      <c r="BN117" s="787"/>
      <c r="BO117" s="787"/>
      <c r="BP117" s="788"/>
      <c r="BQ117" s="768" t="s">
        <v>101</v>
      </c>
      <c r="BR117" s="744"/>
      <c r="BS117" s="744"/>
      <c r="BT117" s="744"/>
      <c r="BU117" s="744"/>
      <c r="BV117" s="744" t="s">
        <v>101</v>
      </c>
      <c r="BW117" s="744"/>
      <c r="BX117" s="744"/>
      <c r="BY117" s="744"/>
      <c r="BZ117" s="744"/>
      <c r="CA117" s="744" t="s">
        <v>101</v>
      </c>
      <c r="CB117" s="744"/>
      <c r="CC117" s="744"/>
      <c r="CD117" s="744"/>
      <c r="CE117" s="744"/>
      <c r="CF117" s="789" t="s">
        <v>101</v>
      </c>
      <c r="CG117" s="790"/>
      <c r="CH117" s="790"/>
      <c r="CI117" s="790"/>
      <c r="CJ117" s="790"/>
      <c r="CK117" s="856"/>
      <c r="CL117" s="805"/>
      <c r="CM117" s="740" t="s">
        <v>411</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101</v>
      </c>
      <c r="DH117" s="708"/>
      <c r="DI117" s="708"/>
      <c r="DJ117" s="708"/>
      <c r="DK117" s="708"/>
      <c r="DL117" s="708" t="s">
        <v>101</v>
      </c>
      <c r="DM117" s="708"/>
      <c r="DN117" s="708"/>
      <c r="DO117" s="708"/>
      <c r="DP117" s="708"/>
      <c r="DQ117" s="708" t="s">
        <v>101</v>
      </c>
      <c r="DR117" s="708"/>
      <c r="DS117" s="708"/>
      <c r="DT117" s="708"/>
      <c r="DU117" s="708"/>
      <c r="DV117" s="760" t="s">
        <v>101</v>
      </c>
      <c r="DW117" s="760"/>
      <c r="DX117" s="760"/>
      <c r="DY117" s="760"/>
      <c r="DZ117" s="761"/>
    </row>
    <row r="118" spans="1:130" s="189" customFormat="1" ht="26.25" customHeight="1">
      <c r="A118" s="826" t="s">
        <v>385</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383</v>
      </c>
      <c r="AB118" s="827"/>
      <c r="AC118" s="827"/>
      <c r="AD118" s="827"/>
      <c r="AE118" s="828"/>
      <c r="AF118" s="829" t="s">
        <v>277</v>
      </c>
      <c r="AG118" s="827"/>
      <c r="AH118" s="827"/>
      <c r="AI118" s="827"/>
      <c r="AJ118" s="828"/>
      <c r="AK118" s="829" t="s">
        <v>276</v>
      </c>
      <c r="AL118" s="827"/>
      <c r="AM118" s="827"/>
      <c r="AN118" s="827"/>
      <c r="AO118" s="828"/>
      <c r="AP118" s="830" t="s">
        <v>384</v>
      </c>
      <c r="AQ118" s="831"/>
      <c r="AR118" s="831"/>
      <c r="AS118" s="831"/>
      <c r="AT118" s="832"/>
      <c r="AU118" s="865"/>
      <c r="AV118" s="866"/>
      <c r="AW118" s="866"/>
      <c r="AX118" s="866"/>
      <c r="AY118" s="866"/>
      <c r="AZ118" s="220" t="s">
        <v>137</v>
      </c>
      <c r="BA118" s="220"/>
      <c r="BB118" s="220"/>
      <c r="BC118" s="220"/>
      <c r="BD118" s="220"/>
      <c r="BE118" s="220"/>
      <c r="BF118" s="220"/>
      <c r="BG118" s="220"/>
      <c r="BH118" s="220"/>
      <c r="BI118" s="220"/>
      <c r="BJ118" s="220"/>
      <c r="BK118" s="220"/>
      <c r="BL118" s="220"/>
      <c r="BM118" s="220"/>
      <c r="BN118" s="220"/>
      <c r="BO118" s="778" t="s">
        <v>412</v>
      </c>
      <c r="BP118" s="779"/>
      <c r="BQ118" s="768">
        <v>1561805609</v>
      </c>
      <c r="BR118" s="744"/>
      <c r="BS118" s="744"/>
      <c r="BT118" s="744"/>
      <c r="BU118" s="744"/>
      <c r="BV118" s="744">
        <v>1534814924</v>
      </c>
      <c r="BW118" s="744"/>
      <c r="BX118" s="744"/>
      <c r="BY118" s="744"/>
      <c r="BZ118" s="744"/>
      <c r="CA118" s="744">
        <v>1476956871</v>
      </c>
      <c r="CB118" s="744"/>
      <c r="CC118" s="744"/>
      <c r="CD118" s="744"/>
      <c r="CE118" s="744"/>
      <c r="CF118" s="680"/>
      <c r="CG118" s="681"/>
      <c r="CH118" s="681"/>
      <c r="CI118" s="681"/>
      <c r="CJ118" s="782"/>
      <c r="CK118" s="856"/>
      <c r="CL118" s="805"/>
      <c r="CM118" s="740" t="s">
        <v>413</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414</v>
      </c>
      <c r="DH118" s="708"/>
      <c r="DI118" s="708"/>
      <c r="DJ118" s="708"/>
      <c r="DK118" s="708"/>
      <c r="DL118" s="708" t="s">
        <v>414</v>
      </c>
      <c r="DM118" s="708"/>
      <c r="DN118" s="708"/>
      <c r="DO118" s="708"/>
      <c r="DP118" s="708"/>
      <c r="DQ118" s="708" t="s">
        <v>414</v>
      </c>
      <c r="DR118" s="708"/>
      <c r="DS118" s="708"/>
      <c r="DT118" s="708"/>
      <c r="DU118" s="708"/>
      <c r="DV118" s="760" t="s">
        <v>414</v>
      </c>
      <c r="DW118" s="760"/>
      <c r="DX118" s="760"/>
      <c r="DY118" s="760"/>
      <c r="DZ118" s="761"/>
    </row>
    <row r="119" spans="1:130" s="189" customFormat="1" ht="26.25" customHeight="1">
      <c r="A119" s="802" t="s">
        <v>388</v>
      </c>
      <c r="B119" s="803"/>
      <c r="C119" s="808" t="s">
        <v>389</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414</v>
      </c>
      <c r="AB119" s="812"/>
      <c r="AC119" s="812"/>
      <c r="AD119" s="812"/>
      <c r="AE119" s="813"/>
      <c r="AF119" s="814" t="s">
        <v>414</v>
      </c>
      <c r="AG119" s="812"/>
      <c r="AH119" s="812"/>
      <c r="AI119" s="812"/>
      <c r="AJ119" s="813"/>
      <c r="AK119" s="814" t="s">
        <v>414</v>
      </c>
      <c r="AL119" s="812"/>
      <c r="AM119" s="812"/>
      <c r="AN119" s="812"/>
      <c r="AO119" s="813"/>
      <c r="AP119" s="815" t="s">
        <v>414</v>
      </c>
      <c r="AQ119" s="816"/>
      <c r="AR119" s="816"/>
      <c r="AS119" s="816"/>
      <c r="AT119" s="817"/>
      <c r="AU119" s="818" t="s">
        <v>415</v>
      </c>
      <c r="AV119" s="819"/>
      <c r="AW119" s="819"/>
      <c r="AX119" s="819"/>
      <c r="AY119" s="820"/>
      <c r="AZ119" s="753" t="s">
        <v>416</v>
      </c>
      <c r="BA119" s="695"/>
      <c r="BB119" s="695"/>
      <c r="BC119" s="695"/>
      <c r="BD119" s="695"/>
      <c r="BE119" s="695"/>
      <c r="BF119" s="695"/>
      <c r="BG119" s="695"/>
      <c r="BH119" s="695"/>
      <c r="BI119" s="695"/>
      <c r="BJ119" s="695"/>
      <c r="BK119" s="695"/>
      <c r="BL119" s="695"/>
      <c r="BM119" s="695"/>
      <c r="BN119" s="695"/>
      <c r="BO119" s="695"/>
      <c r="BP119" s="696"/>
      <c r="BQ119" s="736">
        <v>89955641</v>
      </c>
      <c r="BR119" s="737"/>
      <c r="BS119" s="737"/>
      <c r="BT119" s="737"/>
      <c r="BU119" s="737"/>
      <c r="BV119" s="737">
        <v>114951506</v>
      </c>
      <c r="BW119" s="737"/>
      <c r="BX119" s="737"/>
      <c r="BY119" s="737"/>
      <c r="BZ119" s="737"/>
      <c r="CA119" s="737">
        <v>105059201</v>
      </c>
      <c r="CB119" s="737"/>
      <c r="CC119" s="737"/>
      <c r="CD119" s="737"/>
      <c r="CE119" s="737"/>
      <c r="CF119" s="800">
        <v>33.200000000000003</v>
      </c>
      <c r="CG119" s="801"/>
      <c r="CH119" s="801"/>
      <c r="CI119" s="801"/>
      <c r="CJ119" s="801"/>
      <c r="CK119" s="857"/>
      <c r="CL119" s="807"/>
      <c r="CM119" s="762" t="s">
        <v>417</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414</v>
      </c>
      <c r="DH119" s="708"/>
      <c r="DI119" s="708"/>
      <c r="DJ119" s="708"/>
      <c r="DK119" s="708"/>
      <c r="DL119" s="708" t="s">
        <v>414</v>
      </c>
      <c r="DM119" s="708"/>
      <c r="DN119" s="708"/>
      <c r="DO119" s="708"/>
      <c r="DP119" s="708"/>
      <c r="DQ119" s="708" t="s">
        <v>414</v>
      </c>
      <c r="DR119" s="708"/>
      <c r="DS119" s="708"/>
      <c r="DT119" s="708"/>
      <c r="DU119" s="708"/>
      <c r="DV119" s="760" t="s">
        <v>414</v>
      </c>
      <c r="DW119" s="760"/>
      <c r="DX119" s="760"/>
      <c r="DY119" s="760"/>
      <c r="DZ119" s="761"/>
    </row>
    <row r="120" spans="1:130" s="189" customFormat="1" ht="26.25" customHeight="1">
      <c r="A120" s="804"/>
      <c r="B120" s="805"/>
      <c r="C120" s="740" t="s">
        <v>392</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414</v>
      </c>
      <c r="AB120" s="721"/>
      <c r="AC120" s="721"/>
      <c r="AD120" s="721"/>
      <c r="AE120" s="722"/>
      <c r="AF120" s="723" t="s">
        <v>414</v>
      </c>
      <c r="AG120" s="721"/>
      <c r="AH120" s="721"/>
      <c r="AI120" s="721"/>
      <c r="AJ120" s="722"/>
      <c r="AK120" s="723" t="s">
        <v>414</v>
      </c>
      <c r="AL120" s="721"/>
      <c r="AM120" s="721"/>
      <c r="AN120" s="721"/>
      <c r="AO120" s="722"/>
      <c r="AP120" s="691" t="s">
        <v>414</v>
      </c>
      <c r="AQ120" s="692"/>
      <c r="AR120" s="692"/>
      <c r="AS120" s="692"/>
      <c r="AT120" s="693"/>
      <c r="AU120" s="821"/>
      <c r="AV120" s="822"/>
      <c r="AW120" s="822"/>
      <c r="AX120" s="822"/>
      <c r="AY120" s="823"/>
      <c r="AZ120" s="704" t="s">
        <v>418</v>
      </c>
      <c r="BA120" s="705"/>
      <c r="BB120" s="705"/>
      <c r="BC120" s="705"/>
      <c r="BD120" s="705"/>
      <c r="BE120" s="705"/>
      <c r="BF120" s="705"/>
      <c r="BG120" s="705"/>
      <c r="BH120" s="705"/>
      <c r="BI120" s="705"/>
      <c r="BJ120" s="705"/>
      <c r="BK120" s="705"/>
      <c r="BL120" s="705"/>
      <c r="BM120" s="705"/>
      <c r="BN120" s="705"/>
      <c r="BO120" s="705"/>
      <c r="BP120" s="706"/>
      <c r="BQ120" s="707">
        <v>28533413</v>
      </c>
      <c r="BR120" s="708"/>
      <c r="BS120" s="708"/>
      <c r="BT120" s="708"/>
      <c r="BU120" s="708"/>
      <c r="BV120" s="708">
        <v>26730829</v>
      </c>
      <c r="BW120" s="708"/>
      <c r="BX120" s="708"/>
      <c r="BY120" s="708"/>
      <c r="BZ120" s="708"/>
      <c r="CA120" s="708">
        <v>25912882</v>
      </c>
      <c r="CB120" s="708"/>
      <c r="CC120" s="708"/>
      <c r="CD120" s="708"/>
      <c r="CE120" s="708"/>
      <c r="CF120" s="789">
        <v>8.1999999999999993</v>
      </c>
      <c r="CG120" s="790"/>
      <c r="CH120" s="790"/>
      <c r="CI120" s="790"/>
      <c r="CJ120" s="790"/>
      <c r="CK120" s="791" t="s">
        <v>419</v>
      </c>
      <c r="CL120" s="747"/>
      <c r="CM120" s="747"/>
      <c r="CN120" s="747"/>
      <c r="CO120" s="748"/>
      <c r="CP120" s="795" t="s">
        <v>420</v>
      </c>
      <c r="CQ120" s="796"/>
      <c r="CR120" s="796"/>
      <c r="CS120" s="796"/>
      <c r="CT120" s="796"/>
      <c r="CU120" s="796"/>
      <c r="CV120" s="796"/>
      <c r="CW120" s="796"/>
      <c r="CX120" s="796"/>
      <c r="CY120" s="796"/>
      <c r="CZ120" s="796"/>
      <c r="DA120" s="796"/>
      <c r="DB120" s="796"/>
      <c r="DC120" s="796"/>
      <c r="DD120" s="796"/>
      <c r="DE120" s="796"/>
      <c r="DF120" s="797"/>
      <c r="DG120" s="736">
        <v>7001182</v>
      </c>
      <c r="DH120" s="737"/>
      <c r="DI120" s="737"/>
      <c r="DJ120" s="737"/>
      <c r="DK120" s="737"/>
      <c r="DL120" s="737">
        <v>6825543</v>
      </c>
      <c r="DM120" s="737"/>
      <c r="DN120" s="737"/>
      <c r="DO120" s="737"/>
      <c r="DP120" s="737"/>
      <c r="DQ120" s="737">
        <v>6332086</v>
      </c>
      <c r="DR120" s="737"/>
      <c r="DS120" s="737"/>
      <c r="DT120" s="737"/>
      <c r="DU120" s="737"/>
      <c r="DV120" s="738">
        <v>2</v>
      </c>
      <c r="DW120" s="738"/>
      <c r="DX120" s="738"/>
      <c r="DY120" s="738"/>
      <c r="DZ120" s="739"/>
    </row>
    <row r="121" spans="1:130" s="189" customFormat="1" ht="26.25" customHeight="1">
      <c r="A121" s="804"/>
      <c r="B121" s="805"/>
      <c r="C121" s="783" t="s">
        <v>421</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2870104</v>
      </c>
      <c r="AB121" s="721"/>
      <c r="AC121" s="721"/>
      <c r="AD121" s="721"/>
      <c r="AE121" s="722"/>
      <c r="AF121" s="723">
        <v>2618690</v>
      </c>
      <c r="AG121" s="721"/>
      <c r="AH121" s="721"/>
      <c r="AI121" s="721"/>
      <c r="AJ121" s="722"/>
      <c r="AK121" s="723">
        <v>1875109</v>
      </c>
      <c r="AL121" s="721"/>
      <c r="AM121" s="721"/>
      <c r="AN121" s="721"/>
      <c r="AO121" s="722"/>
      <c r="AP121" s="691">
        <v>0.6</v>
      </c>
      <c r="AQ121" s="692"/>
      <c r="AR121" s="692"/>
      <c r="AS121" s="692"/>
      <c r="AT121" s="693"/>
      <c r="AU121" s="821"/>
      <c r="AV121" s="822"/>
      <c r="AW121" s="822"/>
      <c r="AX121" s="822"/>
      <c r="AY121" s="823"/>
      <c r="AZ121" s="786" t="s">
        <v>422</v>
      </c>
      <c r="BA121" s="787"/>
      <c r="BB121" s="787"/>
      <c r="BC121" s="787"/>
      <c r="BD121" s="787"/>
      <c r="BE121" s="787"/>
      <c r="BF121" s="787"/>
      <c r="BG121" s="787"/>
      <c r="BH121" s="787"/>
      <c r="BI121" s="787"/>
      <c r="BJ121" s="787"/>
      <c r="BK121" s="787"/>
      <c r="BL121" s="787"/>
      <c r="BM121" s="787"/>
      <c r="BN121" s="787"/>
      <c r="BO121" s="787"/>
      <c r="BP121" s="788"/>
      <c r="BQ121" s="768">
        <v>850920496</v>
      </c>
      <c r="BR121" s="744"/>
      <c r="BS121" s="744"/>
      <c r="BT121" s="744"/>
      <c r="BU121" s="744"/>
      <c r="BV121" s="744">
        <v>860946551</v>
      </c>
      <c r="BW121" s="744"/>
      <c r="BX121" s="744"/>
      <c r="BY121" s="744"/>
      <c r="BZ121" s="744"/>
      <c r="CA121" s="744">
        <v>861280763</v>
      </c>
      <c r="CB121" s="744"/>
      <c r="CC121" s="744"/>
      <c r="CD121" s="744"/>
      <c r="CE121" s="744"/>
      <c r="CF121" s="798">
        <v>272.2</v>
      </c>
      <c r="CG121" s="799"/>
      <c r="CH121" s="799"/>
      <c r="CI121" s="799"/>
      <c r="CJ121" s="799"/>
      <c r="CK121" s="792"/>
      <c r="CL121" s="749"/>
      <c r="CM121" s="749"/>
      <c r="CN121" s="749"/>
      <c r="CO121" s="750"/>
      <c r="CP121" s="772" t="s">
        <v>423</v>
      </c>
      <c r="CQ121" s="773"/>
      <c r="CR121" s="773"/>
      <c r="CS121" s="773"/>
      <c r="CT121" s="773"/>
      <c r="CU121" s="773"/>
      <c r="CV121" s="773"/>
      <c r="CW121" s="773"/>
      <c r="CX121" s="773"/>
      <c r="CY121" s="773"/>
      <c r="CZ121" s="773"/>
      <c r="DA121" s="773"/>
      <c r="DB121" s="773"/>
      <c r="DC121" s="773"/>
      <c r="DD121" s="773"/>
      <c r="DE121" s="773"/>
      <c r="DF121" s="774"/>
      <c r="DG121" s="707">
        <v>3319444</v>
      </c>
      <c r="DH121" s="708"/>
      <c r="DI121" s="708"/>
      <c r="DJ121" s="708"/>
      <c r="DK121" s="708"/>
      <c r="DL121" s="708">
        <v>2980228</v>
      </c>
      <c r="DM121" s="708"/>
      <c r="DN121" s="708"/>
      <c r="DO121" s="708"/>
      <c r="DP121" s="708"/>
      <c r="DQ121" s="708">
        <v>2660360</v>
      </c>
      <c r="DR121" s="708"/>
      <c r="DS121" s="708"/>
      <c r="DT121" s="708"/>
      <c r="DU121" s="708"/>
      <c r="DV121" s="760">
        <v>0.8</v>
      </c>
      <c r="DW121" s="760"/>
      <c r="DX121" s="760"/>
      <c r="DY121" s="760"/>
      <c r="DZ121" s="761"/>
    </row>
    <row r="122" spans="1:130" s="189" customFormat="1" ht="26.25" customHeight="1">
      <c r="A122" s="804"/>
      <c r="B122" s="805"/>
      <c r="C122" s="740" t="s">
        <v>402</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1690572</v>
      </c>
      <c r="AB122" s="721"/>
      <c r="AC122" s="721"/>
      <c r="AD122" s="721"/>
      <c r="AE122" s="722"/>
      <c r="AF122" s="723">
        <v>252321</v>
      </c>
      <c r="AG122" s="721"/>
      <c r="AH122" s="721"/>
      <c r="AI122" s="721"/>
      <c r="AJ122" s="722"/>
      <c r="AK122" s="723">
        <v>186704</v>
      </c>
      <c r="AL122" s="721"/>
      <c r="AM122" s="721"/>
      <c r="AN122" s="721"/>
      <c r="AO122" s="722"/>
      <c r="AP122" s="691">
        <v>0.1</v>
      </c>
      <c r="AQ122" s="692"/>
      <c r="AR122" s="692"/>
      <c r="AS122" s="692"/>
      <c r="AT122" s="693"/>
      <c r="AU122" s="824"/>
      <c r="AV122" s="825"/>
      <c r="AW122" s="825"/>
      <c r="AX122" s="825"/>
      <c r="AY122" s="825"/>
      <c r="AZ122" s="220" t="s">
        <v>137</v>
      </c>
      <c r="BA122" s="220"/>
      <c r="BB122" s="220"/>
      <c r="BC122" s="220"/>
      <c r="BD122" s="220"/>
      <c r="BE122" s="220"/>
      <c r="BF122" s="220"/>
      <c r="BG122" s="220"/>
      <c r="BH122" s="220"/>
      <c r="BI122" s="220"/>
      <c r="BJ122" s="220"/>
      <c r="BK122" s="220"/>
      <c r="BL122" s="220"/>
      <c r="BM122" s="220"/>
      <c r="BN122" s="220"/>
      <c r="BO122" s="778" t="s">
        <v>424</v>
      </c>
      <c r="BP122" s="779"/>
      <c r="BQ122" s="780">
        <v>969409550</v>
      </c>
      <c r="BR122" s="781"/>
      <c r="BS122" s="781"/>
      <c r="BT122" s="781"/>
      <c r="BU122" s="781"/>
      <c r="BV122" s="781">
        <v>1002628886</v>
      </c>
      <c r="BW122" s="781"/>
      <c r="BX122" s="781"/>
      <c r="BY122" s="781"/>
      <c r="BZ122" s="781"/>
      <c r="CA122" s="781">
        <v>992252846</v>
      </c>
      <c r="CB122" s="781"/>
      <c r="CC122" s="781"/>
      <c r="CD122" s="781"/>
      <c r="CE122" s="781"/>
      <c r="CF122" s="680"/>
      <c r="CG122" s="681"/>
      <c r="CH122" s="681"/>
      <c r="CI122" s="681"/>
      <c r="CJ122" s="782"/>
      <c r="CK122" s="792"/>
      <c r="CL122" s="749"/>
      <c r="CM122" s="749"/>
      <c r="CN122" s="749"/>
      <c r="CO122" s="750"/>
      <c r="CP122" s="772" t="s">
        <v>362</v>
      </c>
      <c r="CQ122" s="773"/>
      <c r="CR122" s="773"/>
      <c r="CS122" s="773"/>
      <c r="CT122" s="773"/>
      <c r="CU122" s="773"/>
      <c r="CV122" s="773"/>
      <c r="CW122" s="773"/>
      <c r="CX122" s="773"/>
      <c r="CY122" s="773"/>
      <c r="CZ122" s="773"/>
      <c r="DA122" s="773"/>
      <c r="DB122" s="773"/>
      <c r="DC122" s="773"/>
      <c r="DD122" s="773"/>
      <c r="DE122" s="773"/>
      <c r="DF122" s="774"/>
      <c r="DG122" s="707">
        <v>4147125</v>
      </c>
      <c r="DH122" s="708"/>
      <c r="DI122" s="708"/>
      <c r="DJ122" s="708"/>
      <c r="DK122" s="708"/>
      <c r="DL122" s="708">
        <v>2912331</v>
      </c>
      <c r="DM122" s="708"/>
      <c r="DN122" s="708"/>
      <c r="DO122" s="708"/>
      <c r="DP122" s="708"/>
      <c r="DQ122" s="708">
        <v>1729136</v>
      </c>
      <c r="DR122" s="708"/>
      <c r="DS122" s="708"/>
      <c r="DT122" s="708"/>
      <c r="DU122" s="708"/>
      <c r="DV122" s="760">
        <v>0.5</v>
      </c>
      <c r="DW122" s="760"/>
      <c r="DX122" s="760"/>
      <c r="DY122" s="760"/>
      <c r="DZ122" s="761"/>
    </row>
    <row r="123" spans="1:130" s="189" customFormat="1" ht="26.25" customHeight="1" thickBot="1">
      <c r="A123" s="804"/>
      <c r="B123" s="805"/>
      <c r="C123" s="740" t="s">
        <v>408</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191</v>
      </c>
      <c r="AB123" s="721"/>
      <c r="AC123" s="721"/>
      <c r="AD123" s="721"/>
      <c r="AE123" s="722"/>
      <c r="AF123" s="723" t="s">
        <v>191</v>
      </c>
      <c r="AG123" s="721"/>
      <c r="AH123" s="721"/>
      <c r="AI123" s="721"/>
      <c r="AJ123" s="722"/>
      <c r="AK123" s="723" t="s">
        <v>191</v>
      </c>
      <c r="AL123" s="721"/>
      <c r="AM123" s="721"/>
      <c r="AN123" s="721"/>
      <c r="AO123" s="722"/>
      <c r="AP123" s="691" t="s">
        <v>191</v>
      </c>
      <c r="AQ123" s="692"/>
      <c r="AR123" s="692"/>
      <c r="AS123" s="692"/>
      <c r="AT123" s="693"/>
      <c r="AU123" s="775" t="s">
        <v>425</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182.1</v>
      </c>
      <c r="BR123" s="770"/>
      <c r="BS123" s="770"/>
      <c r="BT123" s="770"/>
      <c r="BU123" s="770"/>
      <c r="BV123" s="770">
        <v>166.3</v>
      </c>
      <c r="BW123" s="770"/>
      <c r="BX123" s="770"/>
      <c r="BY123" s="770"/>
      <c r="BZ123" s="770"/>
      <c r="CA123" s="770">
        <v>153.19999999999999</v>
      </c>
      <c r="CB123" s="770"/>
      <c r="CC123" s="770"/>
      <c r="CD123" s="770"/>
      <c r="CE123" s="770"/>
      <c r="CF123" s="667"/>
      <c r="CG123" s="668"/>
      <c r="CH123" s="668"/>
      <c r="CI123" s="668"/>
      <c r="CJ123" s="771"/>
      <c r="CK123" s="792"/>
      <c r="CL123" s="749"/>
      <c r="CM123" s="749"/>
      <c r="CN123" s="749"/>
      <c r="CO123" s="750"/>
      <c r="CP123" s="772" t="s">
        <v>426</v>
      </c>
      <c r="CQ123" s="773"/>
      <c r="CR123" s="773"/>
      <c r="CS123" s="773"/>
      <c r="CT123" s="773"/>
      <c r="CU123" s="773"/>
      <c r="CV123" s="773"/>
      <c r="CW123" s="773"/>
      <c r="CX123" s="773"/>
      <c r="CY123" s="773"/>
      <c r="CZ123" s="773"/>
      <c r="DA123" s="773"/>
      <c r="DB123" s="773"/>
      <c r="DC123" s="773"/>
      <c r="DD123" s="773"/>
      <c r="DE123" s="773"/>
      <c r="DF123" s="774"/>
      <c r="DG123" s="707">
        <v>164110</v>
      </c>
      <c r="DH123" s="708"/>
      <c r="DI123" s="708"/>
      <c r="DJ123" s="708"/>
      <c r="DK123" s="708"/>
      <c r="DL123" s="708">
        <v>106048</v>
      </c>
      <c r="DM123" s="708"/>
      <c r="DN123" s="708"/>
      <c r="DO123" s="708"/>
      <c r="DP123" s="708"/>
      <c r="DQ123" s="708">
        <v>323453</v>
      </c>
      <c r="DR123" s="708"/>
      <c r="DS123" s="708"/>
      <c r="DT123" s="708"/>
      <c r="DU123" s="708"/>
      <c r="DV123" s="760">
        <v>0.1</v>
      </c>
      <c r="DW123" s="760"/>
      <c r="DX123" s="760"/>
      <c r="DY123" s="760"/>
      <c r="DZ123" s="761"/>
    </row>
    <row r="124" spans="1:130" s="189" customFormat="1" ht="26.25" customHeight="1">
      <c r="A124" s="804"/>
      <c r="B124" s="805"/>
      <c r="C124" s="740" t="s">
        <v>411</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427</v>
      </c>
      <c r="AB124" s="721"/>
      <c r="AC124" s="721"/>
      <c r="AD124" s="721"/>
      <c r="AE124" s="722"/>
      <c r="AF124" s="723" t="s">
        <v>427</v>
      </c>
      <c r="AG124" s="721"/>
      <c r="AH124" s="721"/>
      <c r="AI124" s="721"/>
      <c r="AJ124" s="722"/>
      <c r="AK124" s="723" t="s">
        <v>427</v>
      </c>
      <c r="AL124" s="721"/>
      <c r="AM124" s="721"/>
      <c r="AN124" s="721"/>
      <c r="AO124" s="722"/>
      <c r="AP124" s="691" t="s">
        <v>427</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428</v>
      </c>
      <c r="CQ124" s="766"/>
      <c r="CR124" s="766"/>
      <c r="CS124" s="766"/>
      <c r="CT124" s="766"/>
      <c r="CU124" s="766"/>
      <c r="CV124" s="766"/>
      <c r="CW124" s="766"/>
      <c r="CX124" s="766"/>
      <c r="CY124" s="766"/>
      <c r="CZ124" s="766"/>
      <c r="DA124" s="766"/>
      <c r="DB124" s="766"/>
      <c r="DC124" s="766"/>
      <c r="DD124" s="766"/>
      <c r="DE124" s="766"/>
      <c r="DF124" s="767"/>
      <c r="DG124" s="768" t="s">
        <v>427</v>
      </c>
      <c r="DH124" s="744"/>
      <c r="DI124" s="744"/>
      <c r="DJ124" s="744"/>
      <c r="DK124" s="744"/>
      <c r="DL124" s="744" t="s">
        <v>427</v>
      </c>
      <c r="DM124" s="744"/>
      <c r="DN124" s="744"/>
      <c r="DO124" s="744"/>
      <c r="DP124" s="744"/>
      <c r="DQ124" s="744" t="s">
        <v>427</v>
      </c>
      <c r="DR124" s="744"/>
      <c r="DS124" s="744"/>
      <c r="DT124" s="744"/>
      <c r="DU124" s="744"/>
      <c r="DV124" s="745" t="s">
        <v>427</v>
      </c>
      <c r="DW124" s="745"/>
      <c r="DX124" s="745"/>
      <c r="DY124" s="745"/>
      <c r="DZ124" s="746"/>
    </row>
    <row r="125" spans="1:130" s="189" customFormat="1" ht="26.25" customHeight="1" thickBot="1">
      <c r="A125" s="804"/>
      <c r="B125" s="805"/>
      <c r="C125" s="740" t="s">
        <v>413</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191</v>
      </c>
      <c r="AB125" s="721"/>
      <c r="AC125" s="721"/>
      <c r="AD125" s="721"/>
      <c r="AE125" s="722"/>
      <c r="AF125" s="723" t="s">
        <v>191</v>
      </c>
      <c r="AG125" s="721"/>
      <c r="AH125" s="721"/>
      <c r="AI125" s="721"/>
      <c r="AJ125" s="722"/>
      <c r="AK125" s="723" t="s">
        <v>191</v>
      </c>
      <c r="AL125" s="721"/>
      <c r="AM125" s="721"/>
      <c r="AN125" s="721"/>
      <c r="AO125" s="722"/>
      <c r="AP125" s="691" t="s">
        <v>191</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429</v>
      </c>
      <c r="CL125" s="747"/>
      <c r="CM125" s="747"/>
      <c r="CN125" s="747"/>
      <c r="CO125" s="748"/>
      <c r="CP125" s="753" t="s">
        <v>430</v>
      </c>
      <c r="CQ125" s="695"/>
      <c r="CR125" s="695"/>
      <c r="CS125" s="695"/>
      <c r="CT125" s="695"/>
      <c r="CU125" s="695"/>
      <c r="CV125" s="695"/>
      <c r="CW125" s="695"/>
      <c r="CX125" s="695"/>
      <c r="CY125" s="695"/>
      <c r="CZ125" s="695"/>
      <c r="DA125" s="695"/>
      <c r="DB125" s="695"/>
      <c r="DC125" s="695"/>
      <c r="DD125" s="695"/>
      <c r="DE125" s="695"/>
      <c r="DF125" s="696"/>
      <c r="DG125" s="736" t="s">
        <v>191</v>
      </c>
      <c r="DH125" s="737"/>
      <c r="DI125" s="737"/>
      <c r="DJ125" s="737"/>
      <c r="DK125" s="737"/>
      <c r="DL125" s="737" t="s">
        <v>191</v>
      </c>
      <c r="DM125" s="737"/>
      <c r="DN125" s="737"/>
      <c r="DO125" s="737"/>
      <c r="DP125" s="737"/>
      <c r="DQ125" s="737" t="s">
        <v>191</v>
      </c>
      <c r="DR125" s="737"/>
      <c r="DS125" s="737"/>
      <c r="DT125" s="737"/>
      <c r="DU125" s="737"/>
      <c r="DV125" s="738" t="s">
        <v>191</v>
      </c>
      <c r="DW125" s="738"/>
      <c r="DX125" s="738"/>
      <c r="DY125" s="738"/>
      <c r="DZ125" s="739"/>
    </row>
    <row r="126" spans="1:130" s="189" customFormat="1" ht="26.25" customHeight="1">
      <c r="A126" s="804"/>
      <c r="B126" s="805"/>
      <c r="C126" s="740" t="s">
        <v>417</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191</v>
      </c>
      <c r="AB126" s="721"/>
      <c r="AC126" s="721"/>
      <c r="AD126" s="721"/>
      <c r="AE126" s="722"/>
      <c r="AF126" s="723" t="s">
        <v>191</v>
      </c>
      <c r="AG126" s="721"/>
      <c r="AH126" s="721"/>
      <c r="AI126" s="721"/>
      <c r="AJ126" s="722"/>
      <c r="AK126" s="723" t="s">
        <v>191</v>
      </c>
      <c r="AL126" s="721"/>
      <c r="AM126" s="721"/>
      <c r="AN126" s="721"/>
      <c r="AO126" s="722"/>
      <c r="AP126" s="691" t="s">
        <v>191</v>
      </c>
      <c r="AQ126" s="692"/>
      <c r="AR126" s="692"/>
      <c r="AS126" s="692"/>
      <c r="AT126" s="693"/>
      <c r="AU126" s="225"/>
      <c r="AV126" s="225"/>
      <c r="AW126" s="225"/>
      <c r="AX126" s="743" t="s">
        <v>431</v>
      </c>
      <c r="AY126" s="701"/>
      <c r="AZ126" s="701"/>
      <c r="BA126" s="701"/>
      <c r="BB126" s="701"/>
      <c r="BC126" s="701"/>
      <c r="BD126" s="701"/>
      <c r="BE126" s="702"/>
      <c r="BF126" s="700" t="s">
        <v>432</v>
      </c>
      <c r="BG126" s="701"/>
      <c r="BH126" s="701"/>
      <c r="BI126" s="701"/>
      <c r="BJ126" s="701"/>
      <c r="BK126" s="701"/>
      <c r="BL126" s="702"/>
      <c r="BM126" s="700" t="s">
        <v>433</v>
      </c>
      <c r="BN126" s="701"/>
      <c r="BO126" s="701"/>
      <c r="BP126" s="701"/>
      <c r="BQ126" s="701"/>
      <c r="BR126" s="701"/>
      <c r="BS126" s="702"/>
      <c r="BT126" s="700" t="s">
        <v>434</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435</v>
      </c>
      <c r="CQ126" s="705"/>
      <c r="CR126" s="705"/>
      <c r="CS126" s="705"/>
      <c r="CT126" s="705"/>
      <c r="CU126" s="705"/>
      <c r="CV126" s="705"/>
      <c r="CW126" s="705"/>
      <c r="CX126" s="705"/>
      <c r="CY126" s="705"/>
      <c r="CZ126" s="705"/>
      <c r="DA126" s="705"/>
      <c r="DB126" s="705"/>
      <c r="DC126" s="705"/>
      <c r="DD126" s="705"/>
      <c r="DE126" s="705"/>
      <c r="DF126" s="706"/>
      <c r="DG126" s="707">
        <v>293989</v>
      </c>
      <c r="DH126" s="708"/>
      <c r="DI126" s="708"/>
      <c r="DJ126" s="708"/>
      <c r="DK126" s="708"/>
      <c r="DL126" s="708" t="s">
        <v>191</v>
      </c>
      <c r="DM126" s="708"/>
      <c r="DN126" s="708"/>
      <c r="DO126" s="708"/>
      <c r="DP126" s="708"/>
      <c r="DQ126" s="708" t="s">
        <v>191</v>
      </c>
      <c r="DR126" s="708"/>
      <c r="DS126" s="708"/>
      <c r="DT126" s="708"/>
      <c r="DU126" s="708"/>
      <c r="DV126" s="760" t="s">
        <v>191</v>
      </c>
      <c r="DW126" s="760"/>
      <c r="DX126" s="760"/>
      <c r="DY126" s="760"/>
      <c r="DZ126" s="761"/>
    </row>
    <row r="127" spans="1:130" s="189" customFormat="1" ht="26.25" customHeight="1" thickBot="1">
      <c r="A127" s="806"/>
      <c r="B127" s="807"/>
      <c r="C127" s="762" t="s">
        <v>436</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229515</v>
      </c>
      <c r="AB127" s="721"/>
      <c r="AC127" s="721"/>
      <c r="AD127" s="721"/>
      <c r="AE127" s="722"/>
      <c r="AF127" s="723">
        <v>197253</v>
      </c>
      <c r="AG127" s="721"/>
      <c r="AH127" s="721"/>
      <c r="AI127" s="721"/>
      <c r="AJ127" s="722"/>
      <c r="AK127" s="723">
        <v>171717</v>
      </c>
      <c r="AL127" s="721"/>
      <c r="AM127" s="721"/>
      <c r="AN127" s="721"/>
      <c r="AO127" s="722"/>
      <c r="AP127" s="691">
        <v>0.1</v>
      </c>
      <c r="AQ127" s="692"/>
      <c r="AR127" s="692"/>
      <c r="AS127" s="692"/>
      <c r="AT127" s="693"/>
      <c r="AU127" s="225"/>
      <c r="AV127" s="225"/>
      <c r="AW127" s="225"/>
      <c r="AX127" s="694" t="s">
        <v>437</v>
      </c>
      <c r="AY127" s="695"/>
      <c r="AZ127" s="695"/>
      <c r="BA127" s="695"/>
      <c r="BB127" s="695"/>
      <c r="BC127" s="695"/>
      <c r="BD127" s="695"/>
      <c r="BE127" s="696"/>
      <c r="BF127" s="697" t="s">
        <v>191</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438</v>
      </c>
      <c r="CQ127" s="689"/>
      <c r="CR127" s="689"/>
      <c r="CS127" s="689"/>
      <c r="CT127" s="689"/>
      <c r="CU127" s="689"/>
      <c r="CV127" s="689"/>
      <c r="CW127" s="689"/>
      <c r="CX127" s="689"/>
      <c r="CY127" s="689"/>
      <c r="CZ127" s="689"/>
      <c r="DA127" s="689"/>
      <c r="DB127" s="689"/>
      <c r="DC127" s="689"/>
      <c r="DD127" s="689"/>
      <c r="DE127" s="689"/>
      <c r="DF127" s="690"/>
      <c r="DG127" s="756">
        <v>13334263</v>
      </c>
      <c r="DH127" s="757"/>
      <c r="DI127" s="757"/>
      <c r="DJ127" s="757"/>
      <c r="DK127" s="757"/>
      <c r="DL127" s="757">
        <v>183072</v>
      </c>
      <c r="DM127" s="757"/>
      <c r="DN127" s="757"/>
      <c r="DO127" s="757"/>
      <c r="DP127" s="757"/>
      <c r="DQ127" s="757">
        <v>174769</v>
      </c>
      <c r="DR127" s="757"/>
      <c r="DS127" s="757"/>
      <c r="DT127" s="757"/>
      <c r="DU127" s="757"/>
      <c r="DV127" s="758">
        <v>0.1</v>
      </c>
      <c r="DW127" s="758"/>
      <c r="DX127" s="758"/>
      <c r="DY127" s="758"/>
      <c r="DZ127" s="759"/>
    </row>
    <row r="128" spans="1:130" s="189" customFormat="1" ht="26.25" customHeight="1">
      <c r="A128" s="732" t="s">
        <v>439</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440</v>
      </c>
      <c r="X128" s="734"/>
      <c r="Y128" s="734"/>
      <c r="Z128" s="735"/>
      <c r="AA128" s="660">
        <v>2189939</v>
      </c>
      <c r="AB128" s="661"/>
      <c r="AC128" s="661"/>
      <c r="AD128" s="661"/>
      <c r="AE128" s="662"/>
      <c r="AF128" s="663">
        <v>1580905</v>
      </c>
      <c r="AG128" s="661"/>
      <c r="AH128" s="661"/>
      <c r="AI128" s="661"/>
      <c r="AJ128" s="662"/>
      <c r="AK128" s="663">
        <v>1663728</v>
      </c>
      <c r="AL128" s="661"/>
      <c r="AM128" s="661"/>
      <c r="AN128" s="661"/>
      <c r="AO128" s="662"/>
      <c r="AP128" s="664"/>
      <c r="AQ128" s="665"/>
      <c r="AR128" s="665"/>
      <c r="AS128" s="665"/>
      <c r="AT128" s="666"/>
      <c r="AU128" s="227"/>
      <c r="AV128" s="227"/>
      <c r="AW128" s="227"/>
      <c r="AX128" s="709" t="s">
        <v>441</v>
      </c>
      <c r="AY128" s="705"/>
      <c r="AZ128" s="705"/>
      <c r="BA128" s="705"/>
      <c r="BB128" s="705"/>
      <c r="BC128" s="705"/>
      <c r="BD128" s="705"/>
      <c r="BE128" s="706"/>
      <c r="BF128" s="727" t="s">
        <v>101</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84</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442</v>
      </c>
      <c r="X129" s="718"/>
      <c r="Y129" s="718"/>
      <c r="Z129" s="719"/>
      <c r="AA129" s="720">
        <v>394469342</v>
      </c>
      <c r="AB129" s="721"/>
      <c r="AC129" s="721"/>
      <c r="AD129" s="721"/>
      <c r="AE129" s="722"/>
      <c r="AF129" s="723">
        <v>391408697</v>
      </c>
      <c r="AG129" s="721"/>
      <c r="AH129" s="721"/>
      <c r="AI129" s="721"/>
      <c r="AJ129" s="722"/>
      <c r="AK129" s="723">
        <v>390315689</v>
      </c>
      <c r="AL129" s="721"/>
      <c r="AM129" s="721"/>
      <c r="AN129" s="721"/>
      <c r="AO129" s="722"/>
      <c r="AP129" s="724"/>
      <c r="AQ129" s="725"/>
      <c r="AR129" s="725"/>
      <c r="AS129" s="725"/>
      <c r="AT129" s="726"/>
      <c r="AU129" s="227"/>
      <c r="AV129" s="227"/>
      <c r="AW129" s="227"/>
      <c r="AX129" s="709" t="s">
        <v>443</v>
      </c>
      <c r="AY129" s="705"/>
      <c r="AZ129" s="705"/>
      <c r="BA129" s="705"/>
      <c r="BB129" s="705"/>
      <c r="BC129" s="705"/>
      <c r="BD129" s="705"/>
      <c r="BE129" s="706"/>
      <c r="BF129" s="710">
        <v>15.5</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444</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445</v>
      </c>
      <c r="X130" s="718"/>
      <c r="Y130" s="718"/>
      <c r="Z130" s="719"/>
      <c r="AA130" s="720">
        <v>69321190</v>
      </c>
      <c r="AB130" s="721"/>
      <c r="AC130" s="721"/>
      <c r="AD130" s="721"/>
      <c r="AE130" s="722"/>
      <c r="AF130" s="723">
        <v>71515526</v>
      </c>
      <c r="AG130" s="721"/>
      <c r="AH130" s="721"/>
      <c r="AI130" s="721"/>
      <c r="AJ130" s="722"/>
      <c r="AK130" s="723">
        <v>73958949</v>
      </c>
      <c r="AL130" s="721"/>
      <c r="AM130" s="721"/>
      <c r="AN130" s="721"/>
      <c r="AO130" s="722"/>
      <c r="AP130" s="724"/>
      <c r="AQ130" s="725"/>
      <c r="AR130" s="725"/>
      <c r="AS130" s="725"/>
      <c r="AT130" s="726"/>
      <c r="AU130" s="227"/>
      <c r="AV130" s="227"/>
      <c r="AW130" s="227"/>
      <c r="AX130" s="688" t="s">
        <v>446</v>
      </c>
      <c r="AY130" s="689"/>
      <c r="AZ130" s="689"/>
      <c r="BA130" s="689"/>
      <c r="BB130" s="689"/>
      <c r="BC130" s="689"/>
      <c r="BD130" s="689"/>
      <c r="BE130" s="690"/>
      <c r="BF130" s="642">
        <v>153.19999999999999</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447</v>
      </c>
      <c r="X131" s="651"/>
      <c r="Y131" s="651"/>
      <c r="Z131" s="652"/>
      <c r="AA131" s="653">
        <v>325148152</v>
      </c>
      <c r="AB131" s="654"/>
      <c r="AC131" s="654"/>
      <c r="AD131" s="654"/>
      <c r="AE131" s="655"/>
      <c r="AF131" s="656">
        <v>319893171</v>
      </c>
      <c r="AG131" s="654"/>
      <c r="AH131" s="654"/>
      <c r="AI131" s="654"/>
      <c r="AJ131" s="655"/>
      <c r="AK131" s="656">
        <v>316356740</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448</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449</v>
      </c>
      <c r="W132" s="674"/>
      <c r="X132" s="674"/>
      <c r="Y132" s="674"/>
      <c r="Z132" s="675"/>
      <c r="AA132" s="676">
        <v>16.586766879999999</v>
      </c>
      <c r="AB132" s="677"/>
      <c r="AC132" s="677"/>
      <c r="AD132" s="677"/>
      <c r="AE132" s="678"/>
      <c r="AF132" s="679">
        <v>15.32638751</v>
      </c>
      <c r="AG132" s="677"/>
      <c r="AH132" s="677"/>
      <c r="AI132" s="677"/>
      <c r="AJ132" s="678"/>
      <c r="AK132" s="679">
        <v>14.788064889999999</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450</v>
      </c>
      <c r="W133" s="683"/>
      <c r="X133" s="683"/>
      <c r="Y133" s="683"/>
      <c r="Z133" s="684"/>
      <c r="AA133" s="685">
        <v>17.100000000000001</v>
      </c>
      <c r="AB133" s="686"/>
      <c r="AC133" s="686"/>
      <c r="AD133" s="686"/>
      <c r="AE133" s="687"/>
      <c r="AF133" s="685">
        <v>16.3</v>
      </c>
      <c r="AG133" s="686"/>
      <c r="AH133" s="686"/>
      <c r="AI133" s="686"/>
      <c r="AJ133" s="687"/>
      <c r="AK133" s="685">
        <v>15.5</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3"/>
    </row>
    <row r="18" spans="34:36"/>
    <row r="19" spans="34:36"/>
    <row r="20" spans="34:36">
      <c r="AI20" s="233"/>
      <c r="AJ20" s="233"/>
    </row>
    <row r="21" spans="34:36">
      <c r="AJ21" s="233"/>
    </row>
    <row r="22" spans="34:36"/>
    <row r="23" spans="34:36">
      <c r="AI23" s="233"/>
      <c r="AJ23" s="233"/>
    </row>
    <row r="24" spans="34:36">
      <c r="AJ24" s="233"/>
    </row>
    <row r="25" spans="34:36">
      <c r="AJ25" s="233"/>
    </row>
    <row r="26" spans="34:36">
      <c r="AI26" s="233"/>
      <c r="AJ26" s="233"/>
    </row>
    <row r="27" spans="34:36"/>
    <row r="28" spans="34:36">
      <c r="AI28" s="233"/>
      <c r="AJ28" s="233"/>
    </row>
    <row r="29" spans="34:36">
      <c r="AJ29" s="233"/>
    </row>
    <row r="30" spans="34:36"/>
    <row r="31" spans="34:36">
      <c r="AH31" s="233"/>
      <c r="AI31" s="233"/>
      <c r="AJ31" s="233"/>
    </row>
    <row r="32" spans="34:36"/>
    <row r="33" spans="28:36">
      <c r="AI33" s="233"/>
      <c r="AJ33" s="233"/>
    </row>
    <row r="34" spans="28:36">
      <c r="AF34" s="233"/>
    </row>
    <row r="35" spans="28:36">
      <c r="AB35" s="233"/>
      <c r="AC35" s="233"/>
      <c r="AD35" s="233"/>
      <c r="AF35" s="233"/>
      <c r="AG35" s="233"/>
      <c r="AH35" s="233"/>
      <c r="AI35" s="233"/>
      <c r="AJ35" s="233"/>
    </row>
    <row r="36" spans="28:36"/>
    <row r="37" spans="28:36">
      <c r="AE37" s="233"/>
      <c r="AJ37" s="233"/>
    </row>
    <row r="38" spans="28:36">
      <c r="AB38" s="233"/>
      <c r="AC38" s="233"/>
      <c r="AD38" s="233"/>
      <c r="AE38" s="233"/>
      <c r="AG38" s="233"/>
      <c r="AH38" s="233"/>
      <c r="AI38" s="233"/>
      <c r="AJ38" s="233"/>
    </row>
    <row r="39" spans="28:36"/>
    <row r="40" spans="28:36"/>
    <row r="41" spans="28:36"/>
    <row r="42" spans="28:36"/>
    <row r="43" spans="28:36"/>
    <row r="44" spans="28:36"/>
    <row r="45" spans="28:36"/>
    <row r="46" spans="28:36"/>
    <row r="47" spans="28:36"/>
    <row r="48" spans="28:36"/>
    <row r="49" spans="22:36">
      <c r="AG49" s="233"/>
      <c r="AH49" s="233"/>
      <c r="AI49" s="233"/>
      <c r="AJ49" s="233"/>
    </row>
    <row r="50" spans="22:36"/>
    <row r="51" spans="22:36"/>
    <row r="52" spans="22:36"/>
    <row r="53" spans="22:36"/>
    <row r="54" spans="22:36"/>
    <row r="55" spans="22:36"/>
    <row r="56" spans="22:36"/>
    <row r="57" spans="22:36"/>
    <row r="58" spans="22:36"/>
    <row r="59" spans="22:36"/>
    <row r="60" spans="22:36"/>
    <row r="61" spans="22:36"/>
    <row r="62" spans="22:36"/>
    <row r="63" spans="22:36">
      <c r="W63" s="233"/>
      <c r="AA63" s="233"/>
    </row>
    <row r="64" spans="22:36">
      <c r="V64" s="233"/>
    </row>
    <row r="65" spans="15:36">
      <c r="X65" s="233"/>
      <c r="Z65" s="233"/>
      <c r="AC65" s="233"/>
    </row>
    <row r="66" spans="15:36">
      <c r="Q66" s="233"/>
      <c r="S66" s="233"/>
      <c r="U66" s="233"/>
      <c r="AF66" s="233"/>
    </row>
    <row r="67" spans="15:36">
      <c r="O67" s="233"/>
      <c r="P67" s="233"/>
      <c r="R67" s="233"/>
      <c r="T67" s="233"/>
      <c r="Y67" s="233"/>
      <c r="AB67" s="233"/>
      <c r="AD67" s="233"/>
      <c r="AE67" s="233"/>
      <c r="AG67" s="233"/>
      <c r="AH67" s="233"/>
      <c r="AI67" s="233"/>
      <c r="AJ67" s="233"/>
    </row>
    <row r="68" spans="15:36"/>
    <row r="69" spans="15:36"/>
    <row r="70" spans="15:36"/>
    <row r="71" spans="15:36"/>
    <row r="72" spans="15:36">
      <c r="AJ72" s="233"/>
    </row>
    <row r="73" spans="15:36">
      <c r="AJ73" s="23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3"/>
    </row>
    <row r="97" spans="24:36">
      <c r="AA97" s="233"/>
    </row>
    <row r="98" spans="24:36" hidden="1">
      <c r="AA98" s="233"/>
    </row>
    <row r="99" spans="24:36" hidden="1">
      <c r="AA99" s="233"/>
    </row>
    <row r="100" spans="24:36" hidden="1"/>
    <row r="101" spans="24:36" ht="12" hidden="1" customHeight="1">
      <c r="X101" s="233"/>
      <c r="Y101" s="233"/>
      <c r="Z101" s="233"/>
      <c r="AC101" s="233"/>
    </row>
    <row r="102" spans="24:36" ht="1.5" hidden="1" customHeight="1">
      <c r="AC102" s="233"/>
      <c r="AF102" s="233"/>
    </row>
    <row r="103" spans="24:36" hidden="1">
      <c r="AB103" s="233"/>
      <c r="AD103" s="233"/>
      <c r="AE103" s="233"/>
      <c r="AF103" s="233"/>
      <c r="AG103" s="233"/>
      <c r="AH103" s="233"/>
      <c r="AI103" s="233"/>
      <c r="AJ103" s="233"/>
    </row>
    <row r="104" spans="24:36" hidden="1">
      <c r="AD104" s="233"/>
      <c r="AE104" s="233"/>
      <c r="AG104" s="233"/>
      <c r="AH104" s="233"/>
      <c r="AI104" s="233"/>
      <c r="AJ104" s="233"/>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c r="T2" s="233"/>
    </row>
    <row r="3" spans="1: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451</v>
      </c>
      <c r="B5" s="238"/>
      <c r="C5" s="238"/>
      <c r="D5" s="238"/>
      <c r="E5" s="238"/>
      <c r="F5" s="238"/>
      <c r="G5" s="238"/>
      <c r="H5" s="238"/>
      <c r="I5" s="238"/>
      <c r="J5" s="238"/>
      <c r="K5" s="238"/>
      <c r="L5" s="238"/>
      <c r="M5" s="238"/>
      <c r="N5" s="238"/>
      <c r="O5" s="239"/>
    </row>
    <row r="6" spans="1:16">
      <c r="A6" s="240"/>
      <c r="B6" s="236"/>
      <c r="C6" s="236"/>
      <c r="D6" s="236"/>
      <c r="E6" s="236"/>
      <c r="F6" s="236"/>
      <c r="G6" s="241" t="s">
        <v>452</v>
      </c>
      <c r="H6" s="241"/>
      <c r="I6" s="241"/>
      <c r="J6" s="241"/>
      <c r="K6" s="236"/>
      <c r="L6" s="236"/>
      <c r="M6" s="236"/>
      <c r="N6" s="236"/>
    </row>
    <row r="7" spans="1:16">
      <c r="A7" s="240"/>
      <c r="B7" s="236"/>
      <c r="C7" s="236"/>
      <c r="D7" s="236"/>
      <c r="E7" s="236"/>
      <c r="F7" s="236"/>
      <c r="G7" s="243"/>
      <c r="H7" s="244"/>
      <c r="I7" s="244"/>
      <c r="J7" s="245"/>
      <c r="K7" s="1082" t="s">
        <v>453</v>
      </c>
      <c r="L7" s="246"/>
      <c r="M7" s="247" t="s">
        <v>454</v>
      </c>
      <c r="N7" s="248"/>
    </row>
    <row r="8" spans="1:16">
      <c r="A8" s="240"/>
      <c r="B8" s="236"/>
      <c r="C8" s="236"/>
      <c r="D8" s="236"/>
      <c r="E8" s="236"/>
      <c r="F8" s="236"/>
      <c r="G8" s="249"/>
      <c r="H8" s="250"/>
      <c r="I8" s="250"/>
      <c r="J8" s="251"/>
      <c r="K8" s="1083"/>
      <c r="L8" s="252" t="s">
        <v>455</v>
      </c>
      <c r="M8" s="253" t="s">
        <v>456</v>
      </c>
      <c r="N8" s="254" t="s">
        <v>457</v>
      </c>
    </row>
    <row r="9" spans="1:16">
      <c r="A9" s="240"/>
      <c r="B9" s="236"/>
      <c r="C9" s="236"/>
      <c r="D9" s="236"/>
      <c r="E9" s="236"/>
      <c r="F9" s="236"/>
      <c r="G9" s="1076" t="s">
        <v>458</v>
      </c>
      <c r="H9" s="1077"/>
      <c r="I9" s="1077"/>
      <c r="J9" s="1078"/>
      <c r="K9" s="255">
        <v>170485698</v>
      </c>
      <c r="L9" s="256">
        <v>125974</v>
      </c>
      <c r="M9" s="257">
        <v>127021</v>
      </c>
      <c r="N9" s="258">
        <v>-0.8</v>
      </c>
    </row>
    <row r="10" spans="1:16">
      <c r="A10" s="240"/>
      <c r="B10" s="236"/>
      <c r="C10" s="236"/>
      <c r="D10" s="236"/>
      <c r="E10" s="236"/>
      <c r="F10" s="236"/>
      <c r="G10" s="1076" t="s">
        <v>459</v>
      </c>
      <c r="H10" s="1077"/>
      <c r="I10" s="1077"/>
      <c r="J10" s="1078"/>
      <c r="K10" s="255">
        <v>656288</v>
      </c>
      <c r="L10" s="256">
        <v>485</v>
      </c>
      <c r="M10" s="257">
        <v>374</v>
      </c>
      <c r="N10" s="258">
        <v>29.7</v>
      </c>
    </row>
    <row r="11" spans="1:16" ht="13.5" customHeight="1">
      <c r="A11" s="240"/>
      <c r="B11" s="236"/>
      <c r="C11" s="236"/>
      <c r="D11" s="236"/>
      <c r="E11" s="236"/>
      <c r="F11" s="236"/>
      <c r="G11" s="1076" t="s">
        <v>460</v>
      </c>
      <c r="H11" s="1077"/>
      <c r="I11" s="1077"/>
      <c r="J11" s="1078"/>
      <c r="K11" s="255" t="s">
        <v>461</v>
      </c>
      <c r="L11" s="256" t="s">
        <v>461</v>
      </c>
      <c r="M11" s="257">
        <v>502</v>
      </c>
      <c r="N11" s="258" t="s">
        <v>461</v>
      </c>
    </row>
    <row r="12" spans="1:16" ht="13.5" customHeight="1">
      <c r="A12" s="240"/>
      <c r="B12" s="236"/>
      <c r="C12" s="236"/>
      <c r="D12" s="236"/>
      <c r="E12" s="236"/>
      <c r="F12" s="236"/>
      <c r="G12" s="1076" t="s">
        <v>462</v>
      </c>
      <c r="H12" s="1077"/>
      <c r="I12" s="1077"/>
      <c r="J12" s="1078"/>
      <c r="K12" s="255" t="s">
        <v>461</v>
      </c>
      <c r="L12" s="256" t="s">
        <v>461</v>
      </c>
      <c r="M12" s="257" t="s">
        <v>461</v>
      </c>
      <c r="N12" s="258" t="s">
        <v>461</v>
      </c>
    </row>
    <row r="13" spans="1:16" ht="13.5" customHeight="1">
      <c r="A13" s="240"/>
      <c r="B13" s="236"/>
      <c r="C13" s="236"/>
      <c r="D13" s="236"/>
      <c r="E13" s="236"/>
      <c r="F13" s="236"/>
      <c r="G13" s="1076" t="s">
        <v>463</v>
      </c>
      <c r="H13" s="1077"/>
      <c r="I13" s="1077"/>
      <c r="J13" s="1078"/>
      <c r="K13" s="255" t="s">
        <v>461</v>
      </c>
      <c r="L13" s="256" t="s">
        <v>461</v>
      </c>
      <c r="M13" s="257">
        <v>0</v>
      </c>
      <c r="N13" s="258" t="s">
        <v>461</v>
      </c>
    </row>
    <row r="14" spans="1:16" ht="13.5" customHeight="1">
      <c r="A14" s="240"/>
      <c r="B14" s="236"/>
      <c r="C14" s="236"/>
      <c r="D14" s="236"/>
      <c r="E14" s="236"/>
      <c r="F14" s="236"/>
      <c r="G14" s="1076" t="s">
        <v>464</v>
      </c>
      <c r="H14" s="1077"/>
      <c r="I14" s="1077"/>
      <c r="J14" s="1078"/>
      <c r="K14" s="255">
        <v>2030836</v>
      </c>
      <c r="L14" s="256">
        <v>1501</v>
      </c>
      <c r="M14" s="257">
        <v>1896</v>
      </c>
      <c r="N14" s="258">
        <v>-20.8</v>
      </c>
    </row>
    <row r="15" spans="1:16">
      <c r="A15" s="240"/>
      <c r="B15" s="236"/>
      <c r="C15" s="236"/>
      <c r="D15" s="236"/>
      <c r="E15" s="236"/>
      <c r="F15" s="236"/>
      <c r="G15" s="1076" t="s">
        <v>465</v>
      </c>
      <c r="H15" s="1077"/>
      <c r="I15" s="1077"/>
      <c r="J15" s="1078"/>
      <c r="K15" s="255">
        <v>-14588133</v>
      </c>
      <c r="L15" s="256">
        <v>-10779</v>
      </c>
      <c r="M15" s="257">
        <v>-10280</v>
      </c>
      <c r="N15" s="258">
        <v>4.9000000000000004</v>
      </c>
    </row>
    <row r="16" spans="1:16">
      <c r="A16" s="240"/>
      <c r="B16" s="236"/>
      <c r="C16" s="236"/>
      <c r="D16" s="236"/>
      <c r="E16" s="236"/>
      <c r="F16" s="236"/>
      <c r="G16" s="1068" t="s">
        <v>137</v>
      </c>
      <c r="H16" s="1069"/>
      <c r="I16" s="1069"/>
      <c r="J16" s="1070"/>
      <c r="K16" s="256">
        <v>158584689</v>
      </c>
      <c r="L16" s="256">
        <v>117181</v>
      </c>
      <c r="M16" s="257">
        <v>119514</v>
      </c>
      <c r="N16" s="258">
        <v>-2</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466</v>
      </c>
      <c r="H19" s="236"/>
      <c r="I19" s="236"/>
      <c r="J19" s="236"/>
      <c r="K19" s="236"/>
      <c r="L19" s="236"/>
      <c r="M19" s="236"/>
      <c r="N19" s="236"/>
    </row>
    <row r="20" spans="1:16">
      <c r="A20" s="240"/>
      <c r="B20" s="236"/>
      <c r="C20" s="236"/>
      <c r="D20" s="236"/>
      <c r="E20" s="236"/>
      <c r="F20" s="236"/>
      <c r="G20" s="263"/>
      <c r="H20" s="264"/>
      <c r="I20" s="264"/>
      <c r="J20" s="265"/>
      <c r="K20" s="266" t="s">
        <v>467</v>
      </c>
      <c r="L20" s="267" t="s">
        <v>468</v>
      </c>
      <c r="M20" s="268" t="s">
        <v>469</v>
      </c>
      <c r="N20" s="269"/>
    </row>
    <row r="21" spans="1:16" s="275" customFormat="1">
      <c r="A21" s="270"/>
      <c r="B21" s="241"/>
      <c r="C21" s="241"/>
      <c r="D21" s="241"/>
      <c r="E21" s="241"/>
      <c r="F21" s="241"/>
      <c r="G21" s="1079" t="s">
        <v>470</v>
      </c>
      <c r="H21" s="1080"/>
      <c r="I21" s="1080"/>
      <c r="J21" s="1081"/>
      <c r="K21" s="271">
        <v>1356.13</v>
      </c>
      <c r="L21" s="272">
        <v>1377.26</v>
      </c>
      <c r="M21" s="273">
        <v>-21.13</v>
      </c>
      <c r="N21" s="241"/>
      <c r="O21" s="274"/>
      <c r="P21" s="270"/>
    </row>
    <row r="22" spans="1:16" s="275" customFormat="1">
      <c r="A22" s="270"/>
      <c r="B22" s="241"/>
      <c r="C22" s="241"/>
      <c r="D22" s="241"/>
      <c r="E22" s="241"/>
      <c r="F22" s="241"/>
      <c r="G22" s="1079" t="s">
        <v>471</v>
      </c>
      <c r="H22" s="1080"/>
      <c r="I22" s="1080"/>
      <c r="J22" s="1081"/>
      <c r="K22" s="276">
        <v>97.8</v>
      </c>
      <c r="L22" s="277">
        <v>98.9</v>
      </c>
      <c r="M22" s="278">
        <v>-1.1000000000000001</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472</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473</v>
      </c>
      <c r="H29" s="241"/>
      <c r="I29" s="241"/>
      <c r="J29" s="241"/>
      <c r="K29" s="236"/>
      <c r="L29" s="236"/>
      <c r="M29" s="236"/>
      <c r="N29" s="236"/>
      <c r="O29" s="284"/>
    </row>
    <row r="30" spans="1:16">
      <c r="A30" s="240"/>
      <c r="B30" s="236"/>
      <c r="C30" s="236"/>
      <c r="D30" s="236"/>
      <c r="E30" s="236"/>
      <c r="F30" s="236"/>
      <c r="G30" s="243"/>
      <c r="H30" s="244"/>
      <c r="I30" s="244"/>
      <c r="J30" s="245"/>
      <c r="K30" s="1082" t="s">
        <v>453</v>
      </c>
      <c r="L30" s="246"/>
      <c r="M30" s="247" t="s">
        <v>454</v>
      </c>
      <c r="N30" s="248"/>
    </row>
    <row r="31" spans="1:16">
      <c r="A31" s="240"/>
      <c r="B31" s="236"/>
      <c r="C31" s="236"/>
      <c r="D31" s="236"/>
      <c r="E31" s="236"/>
      <c r="F31" s="236"/>
      <c r="G31" s="249"/>
      <c r="H31" s="250"/>
      <c r="I31" s="250"/>
      <c r="J31" s="251"/>
      <c r="K31" s="1083"/>
      <c r="L31" s="252" t="s">
        <v>455</v>
      </c>
      <c r="M31" s="253" t="s">
        <v>456</v>
      </c>
      <c r="N31" s="254" t="s">
        <v>457</v>
      </c>
    </row>
    <row r="32" spans="1:16" ht="27" customHeight="1">
      <c r="A32" s="240"/>
      <c r="B32" s="236"/>
      <c r="C32" s="236"/>
      <c r="D32" s="236"/>
      <c r="E32" s="236"/>
      <c r="F32" s="236"/>
      <c r="G32" s="1065" t="s">
        <v>474</v>
      </c>
      <c r="H32" s="1066"/>
      <c r="I32" s="1066"/>
      <c r="J32" s="1067"/>
      <c r="K32" s="256">
        <v>113708104</v>
      </c>
      <c r="L32" s="256">
        <v>84021</v>
      </c>
      <c r="M32" s="257">
        <v>71987</v>
      </c>
      <c r="N32" s="258">
        <v>16.7</v>
      </c>
    </row>
    <row r="33" spans="1:16" ht="13.5" customHeight="1">
      <c r="A33" s="240"/>
      <c r="B33" s="236"/>
      <c r="C33" s="236"/>
      <c r="D33" s="236"/>
      <c r="E33" s="236"/>
      <c r="F33" s="236"/>
      <c r="G33" s="1065" t="s">
        <v>475</v>
      </c>
      <c r="H33" s="1066"/>
      <c r="I33" s="1066"/>
      <c r="J33" s="1067"/>
      <c r="K33" s="256" t="s">
        <v>461</v>
      </c>
      <c r="L33" s="256" t="s">
        <v>461</v>
      </c>
      <c r="M33" s="257">
        <v>2369</v>
      </c>
      <c r="N33" s="258" t="s">
        <v>461</v>
      </c>
    </row>
    <row r="34" spans="1:16" ht="27" customHeight="1">
      <c r="A34" s="240"/>
      <c r="B34" s="236"/>
      <c r="C34" s="236"/>
      <c r="D34" s="236"/>
      <c r="E34" s="236"/>
      <c r="F34" s="236"/>
      <c r="G34" s="1065" t="s">
        <v>476</v>
      </c>
      <c r="H34" s="1066"/>
      <c r="I34" s="1066"/>
      <c r="J34" s="1067"/>
      <c r="K34" s="256">
        <v>5023419</v>
      </c>
      <c r="L34" s="256">
        <v>3712</v>
      </c>
      <c r="M34" s="257">
        <v>8403</v>
      </c>
      <c r="N34" s="258">
        <v>-55.8</v>
      </c>
    </row>
    <row r="35" spans="1:16" ht="27" customHeight="1">
      <c r="A35" s="240"/>
      <c r="B35" s="236"/>
      <c r="C35" s="236"/>
      <c r="D35" s="236"/>
      <c r="E35" s="236"/>
      <c r="F35" s="236"/>
      <c r="G35" s="1065" t="s">
        <v>477</v>
      </c>
      <c r="H35" s="1066"/>
      <c r="I35" s="1066"/>
      <c r="J35" s="1067"/>
      <c r="K35" s="256">
        <v>1440664</v>
      </c>
      <c r="L35" s="256">
        <v>1065</v>
      </c>
      <c r="M35" s="257">
        <v>1585</v>
      </c>
      <c r="N35" s="258">
        <v>-32.799999999999997</v>
      </c>
    </row>
    <row r="36" spans="1:16" ht="27" customHeight="1">
      <c r="A36" s="240"/>
      <c r="B36" s="236"/>
      <c r="C36" s="236"/>
      <c r="D36" s="236"/>
      <c r="E36" s="236"/>
      <c r="F36" s="236"/>
      <c r="G36" s="1065" t="s">
        <v>478</v>
      </c>
      <c r="H36" s="1066"/>
      <c r="I36" s="1066"/>
      <c r="J36" s="1067"/>
      <c r="K36" s="256" t="s">
        <v>461</v>
      </c>
      <c r="L36" s="256" t="s">
        <v>461</v>
      </c>
      <c r="M36" s="257">
        <v>134</v>
      </c>
      <c r="N36" s="258" t="s">
        <v>461</v>
      </c>
    </row>
    <row r="37" spans="1:16" ht="13.5" customHeight="1">
      <c r="A37" s="240"/>
      <c r="B37" s="236"/>
      <c r="C37" s="236"/>
      <c r="D37" s="236"/>
      <c r="E37" s="236"/>
      <c r="F37" s="236"/>
      <c r="G37" s="1065" t="s">
        <v>479</v>
      </c>
      <c r="H37" s="1066"/>
      <c r="I37" s="1066"/>
      <c r="J37" s="1067"/>
      <c r="K37" s="256">
        <v>2233530</v>
      </c>
      <c r="L37" s="256">
        <v>1650</v>
      </c>
      <c r="M37" s="257">
        <v>2029</v>
      </c>
      <c r="N37" s="258">
        <v>-18.7</v>
      </c>
    </row>
    <row r="38" spans="1:16" ht="27" customHeight="1">
      <c r="A38" s="240"/>
      <c r="B38" s="236"/>
      <c r="C38" s="236"/>
      <c r="D38" s="236"/>
      <c r="E38" s="236"/>
      <c r="F38" s="236"/>
      <c r="G38" s="1062" t="s">
        <v>480</v>
      </c>
      <c r="H38" s="1063"/>
      <c r="I38" s="1063"/>
      <c r="J38" s="1064"/>
      <c r="K38" s="285" t="s">
        <v>461</v>
      </c>
      <c r="L38" s="285" t="s">
        <v>461</v>
      </c>
      <c r="M38" s="286">
        <v>6</v>
      </c>
      <c r="N38" s="287" t="s">
        <v>461</v>
      </c>
      <c r="O38" s="284"/>
    </row>
    <row r="39" spans="1:16">
      <c r="A39" s="240"/>
      <c r="B39" s="236"/>
      <c r="C39" s="236"/>
      <c r="D39" s="236"/>
      <c r="E39" s="236"/>
      <c r="F39" s="236"/>
      <c r="G39" s="1062" t="s">
        <v>481</v>
      </c>
      <c r="H39" s="1063"/>
      <c r="I39" s="1063"/>
      <c r="J39" s="1064"/>
      <c r="K39" s="255">
        <v>-1663728</v>
      </c>
      <c r="L39" s="255">
        <v>-1229</v>
      </c>
      <c r="M39" s="288">
        <v>-2125</v>
      </c>
      <c r="N39" s="289">
        <v>-42.2</v>
      </c>
      <c r="O39" s="284"/>
    </row>
    <row r="40" spans="1:16" ht="27" customHeight="1">
      <c r="A40" s="240"/>
      <c r="B40" s="236"/>
      <c r="C40" s="236"/>
      <c r="D40" s="236"/>
      <c r="E40" s="236"/>
      <c r="F40" s="236"/>
      <c r="G40" s="1065" t="s">
        <v>482</v>
      </c>
      <c r="H40" s="1066"/>
      <c r="I40" s="1066"/>
      <c r="J40" s="1067"/>
      <c r="K40" s="255">
        <v>-73958949</v>
      </c>
      <c r="L40" s="255">
        <v>-54649</v>
      </c>
      <c r="M40" s="288">
        <v>-48724</v>
      </c>
      <c r="N40" s="289">
        <v>12.2</v>
      </c>
      <c r="O40" s="284"/>
    </row>
    <row r="41" spans="1:16">
      <c r="A41" s="240"/>
      <c r="B41" s="236"/>
      <c r="C41" s="236"/>
      <c r="D41" s="236"/>
      <c r="E41" s="236"/>
      <c r="F41" s="236"/>
      <c r="G41" s="1068" t="s">
        <v>483</v>
      </c>
      <c r="H41" s="1069"/>
      <c r="I41" s="1069"/>
      <c r="J41" s="1070"/>
      <c r="K41" s="256">
        <v>46783040</v>
      </c>
      <c r="L41" s="255">
        <v>34569</v>
      </c>
      <c r="M41" s="288">
        <v>35666</v>
      </c>
      <c r="N41" s="289">
        <v>-3.1</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484</v>
      </c>
      <c r="B47" s="236"/>
      <c r="C47" s="236"/>
      <c r="D47" s="236"/>
      <c r="E47" s="236"/>
      <c r="F47" s="236"/>
      <c r="G47" s="236"/>
      <c r="H47" s="236"/>
      <c r="I47" s="236"/>
      <c r="J47" s="236"/>
      <c r="K47" s="236"/>
      <c r="L47" s="236"/>
      <c r="M47" s="236"/>
      <c r="N47" s="236"/>
    </row>
    <row r="48" spans="1:16">
      <c r="A48" s="240"/>
      <c r="B48" s="236"/>
      <c r="C48" s="236"/>
      <c r="D48" s="236"/>
      <c r="E48" s="236"/>
      <c r="F48" s="236"/>
      <c r="G48" s="294" t="s">
        <v>485</v>
      </c>
      <c r="H48" s="294"/>
      <c r="I48" s="294"/>
      <c r="J48" s="294"/>
      <c r="K48" s="294"/>
      <c r="L48" s="294"/>
      <c r="M48" s="295"/>
      <c r="N48" s="294"/>
    </row>
    <row r="49" spans="1:14" ht="13.5" customHeight="1">
      <c r="A49" s="240"/>
      <c r="B49" s="236"/>
      <c r="C49" s="236"/>
      <c r="D49" s="236"/>
      <c r="E49" s="236"/>
      <c r="F49" s="236"/>
      <c r="G49" s="296"/>
      <c r="H49" s="297"/>
      <c r="I49" s="1071" t="s">
        <v>453</v>
      </c>
      <c r="J49" s="1073" t="s">
        <v>486</v>
      </c>
      <c r="K49" s="1074"/>
      <c r="L49" s="1074"/>
      <c r="M49" s="1074"/>
      <c r="N49" s="1075"/>
    </row>
    <row r="50" spans="1:14">
      <c r="A50" s="240"/>
      <c r="B50" s="236"/>
      <c r="C50" s="236"/>
      <c r="D50" s="236"/>
      <c r="E50" s="236"/>
      <c r="F50" s="236"/>
      <c r="G50" s="298"/>
      <c r="H50" s="299"/>
      <c r="I50" s="1072"/>
      <c r="J50" s="300" t="s">
        <v>487</v>
      </c>
      <c r="K50" s="301" t="s">
        <v>488</v>
      </c>
      <c r="L50" s="302" t="s">
        <v>489</v>
      </c>
      <c r="M50" s="303" t="s">
        <v>490</v>
      </c>
      <c r="N50" s="304" t="s">
        <v>491</v>
      </c>
    </row>
    <row r="51" spans="1:14">
      <c r="A51" s="240"/>
      <c r="B51" s="236"/>
      <c r="C51" s="236"/>
      <c r="D51" s="236"/>
      <c r="E51" s="236"/>
      <c r="F51" s="236"/>
      <c r="G51" s="296" t="s">
        <v>492</v>
      </c>
      <c r="H51" s="297"/>
      <c r="I51" s="305">
        <v>150128321</v>
      </c>
      <c r="J51" s="306">
        <v>107551</v>
      </c>
      <c r="K51" s="307">
        <v>-6.5</v>
      </c>
      <c r="L51" s="308">
        <v>90877</v>
      </c>
      <c r="M51" s="309">
        <v>-12.4</v>
      </c>
      <c r="N51" s="310">
        <v>5.9</v>
      </c>
    </row>
    <row r="52" spans="1:14">
      <c r="A52" s="240"/>
      <c r="B52" s="236"/>
      <c r="C52" s="236"/>
      <c r="D52" s="236"/>
      <c r="E52" s="236"/>
      <c r="F52" s="236"/>
      <c r="G52" s="311"/>
      <c r="H52" s="312" t="s">
        <v>493</v>
      </c>
      <c r="I52" s="313">
        <v>80317906</v>
      </c>
      <c r="J52" s="314">
        <v>57539</v>
      </c>
      <c r="K52" s="315">
        <v>9.9</v>
      </c>
      <c r="L52" s="316">
        <v>37305</v>
      </c>
      <c r="M52" s="317">
        <v>6.7</v>
      </c>
      <c r="N52" s="318">
        <v>3.2</v>
      </c>
    </row>
    <row r="53" spans="1:14">
      <c r="A53" s="240"/>
      <c r="B53" s="236"/>
      <c r="C53" s="236"/>
      <c r="D53" s="236"/>
      <c r="E53" s="236"/>
      <c r="F53" s="236"/>
      <c r="G53" s="296" t="s">
        <v>494</v>
      </c>
      <c r="H53" s="297"/>
      <c r="I53" s="305">
        <v>142459956</v>
      </c>
      <c r="J53" s="306">
        <v>103005</v>
      </c>
      <c r="K53" s="307">
        <v>-4.2</v>
      </c>
      <c r="L53" s="308">
        <v>84976</v>
      </c>
      <c r="M53" s="309">
        <v>-6.5</v>
      </c>
      <c r="N53" s="310">
        <v>2.2999999999999998</v>
      </c>
    </row>
    <row r="54" spans="1:14">
      <c r="A54" s="240"/>
      <c r="B54" s="236"/>
      <c r="C54" s="236"/>
      <c r="D54" s="236"/>
      <c r="E54" s="236"/>
      <c r="F54" s="236"/>
      <c r="G54" s="311"/>
      <c r="H54" s="312" t="s">
        <v>493</v>
      </c>
      <c r="I54" s="313">
        <v>57398440</v>
      </c>
      <c r="J54" s="314">
        <v>41502</v>
      </c>
      <c r="K54" s="315">
        <v>-27.9</v>
      </c>
      <c r="L54" s="316">
        <v>26480</v>
      </c>
      <c r="M54" s="317">
        <v>-29</v>
      </c>
      <c r="N54" s="318">
        <v>1.1000000000000001</v>
      </c>
    </row>
    <row r="55" spans="1:14">
      <c r="A55" s="240"/>
      <c r="B55" s="236"/>
      <c r="C55" s="236"/>
      <c r="D55" s="236"/>
      <c r="E55" s="236"/>
      <c r="F55" s="236"/>
      <c r="G55" s="296" t="s">
        <v>495</v>
      </c>
      <c r="H55" s="297"/>
      <c r="I55" s="305">
        <v>134742033</v>
      </c>
      <c r="J55" s="306">
        <v>98208</v>
      </c>
      <c r="K55" s="307">
        <v>-4.7</v>
      </c>
      <c r="L55" s="308">
        <v>78803</v>
      </c>
      <c r="M55" s="309">
        <v>-7.3</v>
      </c>
      <c r="N55" s="310">
        <v>2.6</v>
      </c>
    </row>
    <row r="56" spans="1:14">
      <c r="A56" s="240"/>
      <c r="B56" s="236"/>
      <c r="C56" s="236"/>
      <c r="D56" s="236"/>
      <c r="E56" s="236"/>
      <c r="F56" s="236"/>
      <c r="G56" s="311"/>
      <c r="H56" s="312" t="s">
        <v>493</v>
      </c>
      <c r="I56" s="313">
        <v>50079038</v>
      </c>
      <c r="J56" s="314">
        <v>36500</v>
      </c>
      <c r="K56" s="315">
        <v>-12.1</v>
      </c>
      <c r="L56" s="316">
        <v>19976</v>
      </c>
      <c r="M56" s="317">
        <v>-24.6</v>
      </c>
      <c r="N56" s="318">
        <v>12.5</v>
      </c>
    </row>
    <row r="57" spans="1:14">
      <c r="A57" s="240"/>
      <c r="B57" s="236"/>
      <c r="C57" s="236"/>
      <c r="D57" s="236"/>
      <c r="E57" s="236"/>
      <c r="F57" s="236"/>
      <c r="G57" s="296" t="s">
        <v>496</v>
      </c>
      <c r="H57" s="297"/>
      <c r="I57" s="305">
        <v>145861826</v>
      </c>
      <c r="J57" s="306">
        <v>106635</v>
      </c>
      <c r="K57" s="307">
        <v>8.6</v>
      </c>
      <c r="L57" s="308">
        <v>88620</v>
      </c>
      <c r="M57" s="309">
        <v>12.5</v>
      </c>
      <c r="N57" s="310">
        <v>-3.9</v>
      </c>
    </row>
    <row r="58" spans="1:14">
      <c r="A58" s="240"/>
      <c r="B58" s="236"/>
      <c r="C58" s="236"/>
      <c r="D58" s="236"/>
      <c r="E58" s="236"/>
      <c r="F58" s="236"/>
      <c r="G58" s="311"/>
      <c r="H58" s="312" t="s">
        <v>493</v>
      </c>
      <c r="I58" s="313">
        <v>48947189</v>
      </c>
      <c r="J58" s="314">
        <v>35784</v>
      </c>
      <c r="K58" s="315">
        <v>-2</v>
      </c>
      <c r="L58" s="316">
        <v>19309</v>
      </c>
      <c r="M58" s="317">
        <v>-3.3</v>
      </c>
      <c r="N58" s="318">
        <v>1.3</v>
      </c>
    </row>
    <row r="59" spans="1:14">
      <c r="A59" s="240"/>
      <c r="B59" s="236"/>
      <c r="C59" s="236"/>
      <c r="D59" s="236"/>
      <c r="E59" s="236"/>
      <c r="F59" s="236"/>
      <c r="G59" s="296" t="s">
        <v>497</v>
      </c>
      <c r="H59" s="297"/>
      <c r="I59" s="305">
        <v>141498116</v>
      </c>
      <c r="J59" s="306">
        <v>104555</v>
      </c>
      <c r="K59" s="307">
        <v>-2</v>
      </c>
      <c r="L59" s="308">
        <v>94715</v>
      </c>
      <c r="M59" s="309">
        <v>6.9</v>
      </c>
      <c r="N59" s="310">
        <v>-8.9</v>
      </c>
    </row>
    <row r="60" spans="1:14">
      <c r="A60" s="240"/>
      <c r="B60" s="236"/>
      <c r="C60" s="236"/>
      <c r="D60" s="236"/>
      <c r="E60" s="236"/>
      <c r="F60" s="236"/>
      <c r="G60" s="311"/>
      <c r="H60" s="312" t="s">
        <v>493</v>
      </c>
      <c r="I60" s="319">
        <v>51915422</v>
      </c>
      <c r="J60" s="314">
        <v>38361</v>
      </c>
      <c r="K60" s="315">
        <v>7.2</v>
      </c>
      <c r="L60" s="316">
        <v>24902</v>
      </c>
      <c r="M60" s="317">
        <v>29</v>
      </c>
      <c r="N60" s="318">
        <v>-21.8</v>
      </c>
    </row>
    <row r="61" spans="1:14">
      <c r="A61" s="240"/>
      <c r="B61" s="236"/>
      <c r="C61" s="236"/>
      <c r="D61" s="236"/>
      <c r="E61" s="236"/>
      <c r="F61" s="236"/>
      <c r="G61" s="296" t="s">
        <v>498</v>
      </c>
      <c r="H61" s="320"/>
      <c r="I61" s="321">
        <v>142938050</v>
      </c>
      <c r="J61" s="322">
        <v>103991</v>
      </c>
      <c r="K61" s="323">
        <v>-1.8</v>
      </c>
      <c r="L61" s="324">
        <v>87598</v>
      </c>
      <c r="M61" s="325">
        <v>-1.4</v>
      </c>
      <c r="N61" s="310">
        <v>-0.4</v>
      </c>
    </row>
    <row r="62" spans="1:14">
      <c r="A62" s="240"/>
      <c r="B62" s="236"/>
      <c r="C62" s="236"/>
      <c r="D62" s="236"/>
      <c r="E62" s="236"/>
      <c r="F62" s="236"/>
      <c r="G62" s="311"/>
      <c r="H62" s="312" t="s">
        <v>493</v>
      </c>
      <c r="I62" s="313">
        <v>57731599</v>
      </c>
      <c r="J62" s="314">
        <v>41937</v>
      </c>
      <c r="K62" s="315">
        <v>-5</v>
      </c>
      <c r="L62" s="316">
        <v>25594</v>
      </c>
      <c r="M62" s="317">
        <v>-4.2</v>
      </c>
      <c r="N62" s="318">
        <v>-0.8</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499</v>
      </c>
      <c r="G46" s="329" t="s">
        <v>500</v>
      </c>
      <c r="H46" s="329" t="s">
        <v>501</v>
      </c>
      <c r="I46" s="329" t="s">
        <v>502</v>
      </c>
      <c r="J46" s="330" t="s">
        <v>503</v>
      </c>
    </row>
    <row r="47" spans="2:10" ht="57.75" customHeight="1">
      <c r="B47" s="7"/>
      <c r="C47" s="1084" t="s">
        <v>3</v>
      </c>
      <c r="D47" s="1084"/>
      <c r="E47" s="1085"/>
      <c r="F47" s="331">
        <v>1.88</v>
      </c>
      <c r="G47" s="332">
        <v>1.77</v>
      </c>
      <c r="H47" s="332">
        <v>1.92</v>
      </c>
      <c r="I47" s="332">
        <v>2.5499999999999998</v>
      </c>
      <c r="J47" s="333">
        <v>2.81</v>
      </c>
    </row>
    <row r="48" spans="2:10" ht="57.75" customHeight="1">
      <c r="B48" s="8"/>
      <c r="C48" s="1086" t="s">
        <v>4</v>
      </c>
      <c r="D48" s="1086"/>
      <c r="E48" s="1087"/>
      <c r="F48" s="334">
        <v>0.75</v>
      </c>
      <c r="G48" s="335">
        <v>0.67</v>
      </c>
      <c r="H48" s="335">
        <v>0.61</v>
      </c>
      <c r="I48" s="335">
        <v>0.56000000000000005</v>
      </c>
      <c r="J48" s="336">
        <v>0.63</v>
      </c>
    </row>
    <row r="49" spans="2:10" ht="57.75" customHeight="1" thickBot="1">
      <c r="B49" s="9"/>
      <c r="C49" s="1088" t="s">
        <v>5</v>
      </c>
      <c r="D49" s="1088"/>
      <c r="E49" s="1089"/>
      <c r="F49" s="337">
        <v>0.99</v>
      </c>
      <c r="G49" s="338" t="s">
        <v>504</v>
      </c>
      <c r="H49" s="338" t="s">
        <v>505</v>
      </c>
      <c r="I49" s="338">
        <v>0.38</v>
      </c>
      <c r="J49" s="339">
        <v>7.0000000000000007E-2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0</v>
      </c>
      <c r="K32" s="10"/>
      <c r="L32" s="10"/>
      <c r="M32" s="10"/>
      <c r="N32" s="10"/>
      <c r="O32" s="10"/>
      <c r="P32" s="10"/>
    </row>
    <row r="33" spans="1:16" ht="39" customHeight="1" thickBot="1">
      <c r="A33" s="10"/>
      <c r="B33" s="13" t="s">
        <v>6</v>
      </c>
      <c r="C33" s="14"/>
      <c r="D33" s="14"/>
      <c r="E33" s="15" t="s">
        <v>2</v>
      </c>
      <c r="F33" s="16" t="s">
        <v>499</v>
      </c>
      <c r="G33" s="17" t="s">
        <v>500</v>
      </c>
      <c r="H33" s="17" t="s">
        <v>501</v>
      </c>
      <c r="I33" s="17" t="s">
        <v>502</v>
      </c>
      <c r="J33" s="18" t="s">
        <v>503</v>
      </c>
      <c r="K33" s="10"/>
      <c r="L33" s="10"/>
      <c r="M33" s="10"/>
      <c r="N33" s="10"/>
      <c r="O33" s="10"/>
      <c r="P33" s="10"/>
    </row>
    <row r="34" spans="1:16" ht="39" customHeight="1">
      <c r="A34" s="10"/>
      <c r="B34" s="19"/>
      <c r="C34" s="1096" t="s">
        <v>506</v>
      </c>
      <c r="D34" s="1096"/>
      <c r="E34" s="1097"/>
      <c r="F34" s="20">
        <v>1.34</v>
      </c>
      <c r="G34" s="21">
        <v>1.65</v>
      </c>
      <c r="H34" s="21">
        <v>2</v>
      </c>
      <c r="I34" s="21">
        <v>2.23</v>
      </c>
      <c r="J34" s="22">
        <v>2.36</v>
      </c>
      <c r="K34" s="10"/>
      <c r="L34" s="10"/>
      <c r="M34" s="10"/>
      <c r="N34" s="10"/>
      <c r="O34" s="10"/>
      <c r="P34" s="10"/>
    </row>
    <row r="35" spans="1:16" ht="39" customHeight="1">
      <c r="A35" s="10"/>
      <c r="B35" s="23"/>
      <c r="C35" s="1090" t="s">
        <v>507</v>
      </c>
      <c r="D35" s="1091"/>
      <c r="E35" s="1092"/>
      <c r="F35" s="24">
        <v>0.74</v>
      </c>
      <c r="G35" s="25">
        <v>0.74</v>
      </c>
      <c r="H35" s="25">
        <v>0.69</v>
      </c>
      <c r="I35" s="25">
        <v>0.69</v>
      </c>
      <c r="J35" s="26">
        <v>0.68</v>
      </c>
      <c r="K35" s="10"/>
      <c r="L35" s="10"/>
      <c r="M35" s="10"/>
      <c r="N35" s="10"/>
      <c r="O35" s="10"/>
      <c r="P35" s="10"/>
    </row>
    <row r="36" spans="1:16" ht="39" customHeight="1">
      <c r="A36" s="10"/>
      <c r="B36" s="23"/>
      <c r="C36" s="1090" t="s">
        <v>508</v>
      </c>
      <c r="D36" s="1091"/>
      <c r="E36" s="1092"/>
      <c r="F36" s="24">
        <v>0.63</v>
      </c>
      <c r="G36" s="25">
        <v>0.52</v>
      </c>
      <c r="H36" s="25">
        <v>0.5</v>
      </c>
      <c r="I36" s="25">
        <v>0.5</v>
      </c>
      <c r="J36" s="26">
        <v>0.56000000000000005</v>
      </c>
      <c r="K36" s="10"/>
      <c r="L36" s="10"/>
      <c r="M36" s="10"/>
      <c r="N36" s="10"/>
      <c r="O36" s="10"/>
      <c r="P36" s="10"/>
    </row>
    <row r="37" spans="1:16" ht="39" customHeight="1">
      <c r="A37" s="10"/>
      <c r="B37" s="23"/>
      <c r="C37" s="1090" t="s">
        <v>509</v>
      </c>
      <c r="D37" s="1091"/>
      <c r="E37" s="1092"/>
      <c r="F37" s="24">
        <v>0.26</v>
      </c>
      <c r="G37" s="25">
        <v>0.31</v>
      </c>
      <c r="H37" s="25">
        <v>0.33</v>
      </c>
      <c r="I37" s="25">
        <v>0.32</v>
      </c>
      <c r="J37" s="26">
        <v>0.3</v>
      </c>
      <c r="K37" s="10"/>
      <c r="L37" s="10"/>
      <c r="M37" s="10"/>
      <c r="N37" s="10"/>
      <c r="O37" s="10"/>
      <c r="P37" s="10"/>
    </row>
    <row r="38" spans="1:16" ht="39" customHeight="1">
      <c r="A38" s="10"/>
      <c r="B38" s="23"/>
      <c r="C38" s="1090" t="s">
        <v>510</v>
      </c>
      <c r="D38" s="1091"/>
      <c r="E38" s="1092"/>
      <c r="F38" s="24">
        <v>0.02</v>
      </c>
      <c r="G38" s="25">
        <v>0.02</v>
      </c>
      <c r="H38" s="25">
        <v>0.03</v>
      </c>
      <c r="I38" s="25">
        <v>0.03</v>
      </c>
      <c r="J38" s="26">
        <v>0.03</v>
      </c>
      <c r="K38" s="10"/>
      <c r="L38" s="10"/>
      <c r="M38" s="10"/>
      <c r="N38" s="10"/>
      <c r="O38" s="10"/>
      <c r="P38" s="10"/>
    </row>
    <row r="39" spans="1:16" ht="39" customHeight="1">
      <c r="A39" s="10"/>
      <c r="B39" s="23"/>
      <c r="C39" s="1090" t="s">
        <v>511</v>
      </c>
      <c r="D39" s="1091"/>
      <c r="E39" s="1092"/>
      <c r="F39" s="24">
        <v>0.01</v>
      </c>
      <c r="G39" s="25">
        <v>0.01</v>
      </c>
      <c r="H39" s="25">
        <v>0</v>
      </c>
      <c r="I39" s="25">
        <v>0.01</v>
      </c>
      <c r="J39" s="26">
        <v>0.02</v>
      </c>
      <c r="K39" s="10"/>
      <c r="L39" s="10"/>
      <c r="M39" s="10"/>
      <c r="N39" s="10"/>
      <c r="O39" s="10"/>
      <c r="P39" s="10"/>
    </row>
    <row r="40" spans="1:16" ht="39" customHeight="1">
      <c r="A40" s="10"/>
      <c r="B40" s="23"/>
      <c r="C40" s="1090" t="s">
        <v>512</v>
      </c>
      <c r="D40" s="1091"/>
      <c r="E40" s="1092"/>
      <c r="F40" s="24">
        <v>0</v>
      </c>
      <c r="G40" s="25">
        <v>0</v>
      </c>
      <c r="H40" s="25">
        <v>0.01</v>
      </c>
      <c r="I40" s="25">
        <v>0.01</v>
      </c>
      <c r="J40" s="26">
        <v>0.01</v>
      </c>
      <c r="K40" s="10"/>
      <c r="L40" s="10"/>
      <c r="M40" s="10"/>
      <c r="N40" s="10"/>
      <c r="O40" s="10"/>
      <c r="P40" s="10"/>
    </row>
    <row r="41" spans="1:16" ht="39" customHeight="1">
      <c r="A41" s="10"/>
      <c r="B41" s="23"/>
      <c r="C41" s="1090" t="s">
        <v>513</v>
      </c>
      <c r="D41" s="1091"/>
      <c r="E41" s="1092"/>
      <c r="F41" s="24">
        <v>0</v>
      </c>
      <c r="G41" s="25">
        <v>0</v>
      </c>
      <c r="H41" s="25">
        <v>0</v>
      </c>
      <c r="I41" s="25">
        <v>0</v>
      </c>
      <c r="J41" s="26">
        <v>0.01</v>
      </c>
      <c r="K41" s="10"/>
      <c r="L41" s="10"/>
      <c r="M41" s="10"/>
      <c r="N41" s="10"/>
      <c r="O41" s="10"/>
      <c r="P41" s="10"/>
    </row>
    <row r="42" spans="1:16" ht="39" customHeight="1">
      <c r="A42" s="10"/>
      <c r="B42" s="27"/>
      <c r="C42" s="1090" t="s">
        <v>514</v>
      </c>
      <c r="D42" s="1091"/>
      <c r="E42" s="1092"/>
      <c r="F42" s="24" t="s">
        <v>461</v>
      </c>
      <c r="G42" s="25" t="s">
        <v>461</v>
      </c>
      <c r="H42" s="25" t="s">
        <v>461</v>
      </c>
      <c r="I42" s="25" t="s">
        <v>461</v>
      </c>
      <c r="J42" s="26" t="s">
        <v>461</v>
      </c>
      <c r="K42" s="10"/>
      <c r="L42" s="10"/>
      <c r="M42" s="10"/>
      <c r="N42" s="10"/>
      <c r="O42" s="10"/>
      <c r="P42" s="10"/>
    </row>
    <row r="43" spans="1:16" ht="39" customHeight="1" thickBot="1">
      <c r="A43" s="10"/>
      <c r="B43" s="28"/>
      <c r="C43" s="1093" t="s">
        <v>515</v>
      </c>
      <c r="D43" s="1094"/>
      <c r="E43" s="1095"/>
      <c r="F43" s="29">
        <v>0.08</v>
      </c>
      <c r="G43" s="30">
        <v>0.1</v>
      </c>
      <c r="H43" s="30">
        <v>0.05</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c r="A44" s="36"/>
      <c r="B44" s="39" t="s">
        <v>8</v>
      </c>
      <c r="C44" s="40"/>
      <c r="D44" s="40"/>
      <c r="E44" s="41"/>
      <c r="F44" s="41"/>
      <c r="G44" s="41"/>
      <c r="H44" s="41"/>
      <c r="I44" s="41"/>
      <c r="J44" s="42" t="s">
        <v>2</v>
      </c>
      <c r="K44" s="43" t="s">
        <v>499</v>
      </c>
      <c r="L44" s="44" t="s">
        <v>500</v>
      </c>
      <c r="M44" s="44" t="s">
        <v>501</v>
      </c>
      <c r="N44" s="44" t="s">
        <v>502</v>
      </c>
      <c r="O44" s="45" t="s">
        <v>503</v>
      </c>
      <c r="P44" s="36"/>
      <c r="Q44" s="36"/>
      <c r="R44" s="36"/>
      <c r="S44" s="36"/>
      <c r="T44" s="36"/>
      <c r="U44" s="36"/>
    </row>
    <row r="45" spans="1:21" ht="30.75" customHeight="1">
      <c r="A45" s="36"/>
      <c r="B45" s="1106" t="s">
        <v>9</v>
      </c>
      <c r="C45" s="1107"/>
      <c r="D45" s="46"/>
      <c r="E45" s="1112" t="s">
        <v>10</v>
      </c>
      <c r="F45" s="1112"/>
      <c r="G45" s="1112"/>
      <c r="H45" s="1112"/>
      <c r="I45" s="1112"/>
      <c r="J45" s="1113"/>
      <c r="K45" s="47">
        <v>115483</v>
      </c>
      <c r="L45" s="48">
        <v>115841</v>
      </c>
      <c r="M45" s="48">
        <v>115003</v>
      </c>
      <c r="N45" s="48">
        <v>112847</v>
      </c>
      <c r="O45" s="49">
        <v>113708</v>
      </c>
      <c r="P45" s="36"/>
      <c r="Q45" s="36"/>
      <c r="R45" s="36"/>
      <c r="S45" s="36"/>
      <c r="T45" s="36"/>
      <c r="U45" s="36"/>
    </row>
    <row r="46" spans="1:21" ht="30.75" customHeight="1">
      <c r="A46" s="36"/>
      <c r="B46" s="1108"/>
      <c r="C46" s="1109"/>
      <c r="D46" s="50"/>
      <c r="E46" s="1100" t="s">
        <v>11</v>
      </c>
      <c r="F46" s="1100"/>
      <c r="G46" s="1100"/>
      <c r="H46" s="1100"/>
      <c r="I46" s="1100"/>
      <c r="J46" s="1101"/>
      <c r="K46" s="51" t="s">
        <v>461</v>
      </c>
      <c r="L46" s="52" t="s">
        <v>461</v>
      </c>
      <c r="M46" s="52" t="s">
        <v>461</v>
      </c>
      <c r="N46" s="52" t="s">
        <v>461</v>
      </c>
      <c r="O46" s="53" t="s">
        <v>461</v>
      </c>
      <c r="P46" s="36"/>
      <c r="Q46" s="36"/>
      <c r="R46" s="36"/>
      <c r="S46" s="36"/>
      <c r="T46" s="36"/>
      <c r="U46" s="36"/>
    </row>
    <row r="47" spans="1:21" ht="30.75" customHeight="1">
      <c r="A47" s="36"/>
      <c r="B47" s="1108"/>
      <c r="C47" s="1109"/>
      <c r="D47" s="50"/>
      <c r="E47" s="1100" t="s">
        <v>12</v>
      </c>
      <c r="F47" s="1100"/>
      <c r="G47" s="1100"/>
      <c r="H47" s="1100"/>
      <c r="I47" s="1100"/>
      <c r="J47" s="1101"/>
      <c r="K47" s="51">
        <v>2648</v>
      </c>
      <c r="L47" s="52">
        <v>2826</v>
      </c>
      <c r="M47" s="52">
        <v>3277</v>
      </c>
      <c r="N47" s="52">
        <v>4350</v>
      </c>
      <c r="O47" s="53">
        <v>5023</v>
      </c>
      <c r="P47" s="36"/>
      <c r="Q47" s="36"/>
      <c r="R47" s="36"/>
      <c r="S47" s="36"/>
      <c r="T47" s="36"/>
      <c r="U47" s="36"/>
    </row>
    <row r="48" spans="1:21" ht="30.75" customHeight="1">
      <c r="A48" s="36"/>
      <c r="B48" s="1108"/>
      <c r="C48" s="1109"/>
      <c r="D48" s="50"/>
      <c r="E48" s="1100" t="s">
        <v>13</v>
      </c>
      <c r="F48" s="1100"/>
      <c r="G48" s="1100"/>
      <c r="H48" s="1100"/>
      <c r="I48" s="1100"/>
      <c r="J48" s="1101"/>
      <c r="K48" s="51">
        <v>3577</v>
      </c>
      <c r="L48" s="52">
        <v>2792</v>
      </c>
      <c r="M48" s="52">
        <v>2369</v>
      </c>
      <c r="N48" s="52">
        <v>1859</v>
      </c>
      <c r="O48" s="53">
        <v>1441</v>
      </c>
      <c r="P48" s="36"/>
      <c r="Q48" s="36"/>
      <c r="R48" s="36"/>
      <c r="S48" s="36"/>
      <c r="T48" s="36"/>
      <c r="U48" s="36"/>
    </row>
    <row r="49" spans="1:21" ht="30.75" customHeight="1">
      <c r="A49" s="36"/>
      <c r="B49" s="1108"/>
      <c r="C49" s="1109"/>
      <c r="D49" s="50"/>
      <c r="E49" s="1100" t="s">
        <v>14</v>
      </c>
      <c r="F49" s="1100"/>
      <c r="G49" s="1100"/>
      <c r="H49" s="1100"/>
      <c r="I49" s="1100"/>
      <c r="J49" s="1101"/>
      <c r="K49" s="51" t="s">
        <v>461</v>
      </c>
      <c r="L49" s="52" t="s">
        <v>461</v>
      </c>
      <c r="M49" s="52" t="s">
        <v>461</v>
      </c>
      <c r="N49" s="52" t="s">
        <v>461</v>
      </c>
      <c r="O49" s="53" t="s">
        <v>461</v>
      </c>
      <c r="P49" s="36"/>
      <c r="Q49" s="36"/>
      <c r="R49" s="36"/>
      <c r="S49" s="36"/>
      <c r="T49" s="36"/>
      <c r="U49" s="36"/>
    </row>
    <row r="50" spans="1:21" ht="30.75" customHeight="1">
      <c r="A50" s="36"/>
      <c r="B50" s="1108"/>
      <c r="C50" s="1109"/>
      <c r="D50" s="50"/>
      <c r="E50" s="1100" t="s">
        <v>15</v>
      </c>
      <c r="F50" s="1100"/>
      <c r="G50" s="1100"/>
      <c r="H50" s="1100"/>
      <c r="I50" s="1100"/>
      <c r="J50" s="1101"/>
      <c r="K50" s="51">
        <v>4525</v>
      </c>
      <c r="L50" s="52">
        <v>4124</v>
      </c>
      <c r="M50" s="52">
        <v>4790</v>
      </c>
      <c r="N50" s="52">
        <v>3068</v>
      </c>
      <c r="O50" s="53">
        <v>2234</v>
      </c>
      <c r="P50" s="36"/>
      <c r="Q50" s="36"/>
      <c r="R50" s="36"/>
      <c r="S50" s="36"/>
      <c r="T50" s="36"/>
      <c r="U50" s="36"/>
    </row>
    <row r="51" spans="1:21" ht="30.75" customHeight="1">
      <c r="A51" s="36"/>
      <c r="B51" s="1110"/>
      <c r="C51" s="1111"/>
      <c r="D51" s="54"/>
      <c r="E51" s="1100" t="s">
        <v>16</v>
      </c>
      <c r="F51" s="1100"/>
      <c r="G51" s="1100"/>
      <c r="H51" s="1100"/>
      <c r="I51" s="1100"/>
      <c r="J51" s="1101"/>
      <c r="K51" s="51">
        <v>47</v>
      </c>
      <c r="L51" s="52">
        <v>11</v>
      </c>
      <c r="M51" s="52">
        <v>3</v>
      </c>
      <c r="N51" s="52">
        <v>0</v>
      </c>
      <c r="O51" s="53" t="s">
        <v>461</v>
      </c>
      <c r="P51" s="36"/>
      <c r="Q51" s="36"/>
      <c r="R51" s="36"/>
      <c r="S51" s="36"/>
      <c r="T51" s="36"/>
      <c r="U51" s="36"/>
    </row>
    <row r="52" spans="1:21" ht="30.75" customHeight="1">
      <c r="A52" s="36"/>
      <c r="B52" s="1098" t="s">
        <v>17</v>
      </c>
      <c r="C52" s="1099"/>
      <c r="D52" s="54"/>
      <c r="E52" s="1100" t="s">
        <v>18</v>
      </c>
      <c r="F52" s="1100"/>
      <c r="G52" s="1100"/>
      <c r="H52" s="1100"/>
      <c r="I52" s="1100"/>
      <c r="J52" s="1101"/>
      <c r="K52" s="51">
        <v>68003</v>
      </c>
      <c r="L52" s="52">
        <v>70145</v>
      </c>
      <c r="M52" s="52">
        <v>71511</v>
      </c>
      <c r="N52" s="52">
        <v>73097</v>
      </c>
      <c r="O52" s="53">
        <v>75623</v>
      </c>
      <c r="P52" s="36"/>
      <c r="Q52" s="36"/>
      <c r="R52" s="36"/>
      <c r="S52" s="36"/>
      <c r="T52" s="36"/>
      <c r="U52" s="36"/>
    </row>
    <row r="53" spans="1:21" ht="30.75" customHeight="1" thickBot="1">
      <c r="A53" s="36"/>
      <c r="B53" s="1102" t="s">
        <v>19</v>
      </c>
      <c r="C53" s="1103"/>
      <c r="D53" s="55"/>
      <c r="E53" s="1104" t="s">
        <v>20</v>
      </c>
      <c r="F53" s="1104"/>
      <c r="G53" s="1104"/>
      <c r="H53" s="1104"/>
      <c r="I53" s="1104"/>
      <c r="J53" s="1105"/>
      <c r="K53" s="56">
        <v>58277</v>
      </c>
      <c r="L53" s="57">
        <v>55449</v>
      </c>
      <c r="M53" s="57">
        <v>53931</v>
      </c>
      <c r="N53" s="57">
        <v>49027</v>
      </c>
      <c r="O53" s="58">
        <v>46783</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SheetLayoutView="100" workbookViewId="0"/>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7</v>
      </c>
    </row>
    <row r="40" spans="2:13" ht="27.75" customHeight="1" thickBot="1">
      <c r="B40" s="62" t="s">
        <v>8</v>
      </c>
      <c r="C40" s="63"/>
      <c r="D40" s="63"/>
      <c r="E40" s="64"/>
      <c r="F40" s="64"/>
      <c r="G40" s="64"/>
      <c r="H40" s="65" t="s">
        <v>2</v>
      </c>
      <c r="I40" s="340" t="s">
        <v>499</v>
      </c>
      <c r="J40" s="341" t="s">
        <v>500</v>
      </c>
      <c r="K40" s="341" t="s">
        <v>501</v>
      </c>
      <c r="L40" s="341" t="s">
        <v>502</v>
      </c>
      <c r="M40" s="342" t="s">
        <v>503</v>
      </c>
    </row>
    <row r="41" spans="2:13" ht="27.75" customHeight="1">
      <c r="B41" s="1126" t="s">
        <v>21</v>
      </c>
      <c r="C41" s="1127"/>
      <c r="D41" s="66"/>
      <c r="E41" s="1128" t="s">
        <v>22</v>
      </c>
      <c r="F41" s="1128"/>
      <c r="G41" s="1128"/>
      <c r="H41" s="1129"/>
      <c r="I41" s="343">
        <v>1338469</v>
      </c>
      <c r="J41" s="344">
        <v>1340564</v>
      </c>
      <c r="K41" s="344">
        <v>1338945</v>
      </c>
      <c r="L41" s="344">
        <v>1348207</v>
      </c>
      <c r="M41" s="345">
        <v>1304185</v>
      </c>
    </row>
    <row r="42" spans="2:13" ht="27.75" customHeight="1">
      <c r="B42" s="1116"/>
      <c r="C42" s="1117"/>
      <c r="D42" s="67"/>
      <c r="E42" s="1120" t="s">
        <v>23</v>
      </c>
      <c r="F42" s="1120"/>
      <c r="G42" s="1120"/>
      <c r="H42" s="1121"/>
      <c r="I42" s="346">
        <v>22459</v>
      </c>
      <c r="J42" s="347">
        <v>17337</v>
      </c>
      <c r="K42" s="347">
        <v>12279</v>
      </c>
      <c r="L42" s="347">
        <v>8924</v>
      </c>
      <c r="M42" s="348">
        <v>6452</v>
      </c>
    </row>
    <row r="43" spans="2:13" ht="27.75" customHeight="1">
      <c r="B43" s="1116"/>
      <c r="C43" s="1117"/>
      <c r="D43" s="67"/>
      <c r="E43" s="1120" t="s">
        <v>24</v>
      </c>
      <c r="F43" s="1120"/>
      <c r="G43" s="1120"/>
      <c r="H43" s="1121"/>
      <c r="I43" s="346">
        <v>16917</v>
      </c>
      <c r="J43" s="347">
        <v>16212</v>
      </c>
      <c r="K43" s="347">
        <v>14810</v>
      </c>
      <c r="L43" s="347">
        <v>12933</v>
      </c>
      <c r="M43" s="348">
        <v>11093</v>
      </c>
    </row>
    <row r="44" spans="2:13" ht="27.75" customHeight="1">
      <c r="B44" s="1116"/>
      <c r="C44" s="1117"/>
      <c r="D44" s="67"/>
      <c r="E44" s="1120" t="s">
        <v>25</v>
      </c>
      <c r="F44" s="1120"/>
      <c r="G44" s="1120"/>
      <c r="H44" s="1121"/>
      <c r="I44" s="346" t="s">
        <v>461</v>
      </c>
      <c r="J44" s="347" t="s">
        <v>461</v>
      </c>
      <c r="K44" s="347" t="s">
        <v>461</v>
      </c>
      <c r="L44" s="347" t="s">
        <v>461</v>
      </c>
      <c r="M44" s="348" t="s">
        <v>461</v>
      </c>
    </row>
    <row r="45" spans="2:13" ht="27.75" customHeight="1">
      <c r="B45" s="1116"/>
      <c r="C45" s="1117"/>
      <c r="D45" s="67"/>
      <c r="E45" s="1120" t="s">
        <v>26</v>
      </c>
      <c r="F45" s="1120"/>
      <c r="G45" s="1120"/>
      <c r="H45" s="1121"/>
      <c r="I45" s="346">
        <v>187440</v>
      </c>
      <c r="J45" s="347">
        <v>185738</v>
      </c>
      <c r="K45" s="347">
        <v>182144</v>
      </c>
      <c r="L45" s="347">
        <v>164568</v>
      </c>
      <c r="M45" s="348">
        <v>155052</v>
      </c>
    </row>
    <row r="46" spans="2:13" ht="27.75" customHeight="1">
      <c r="B46" s="1116"/>
      <c r="C46" s="1117"/>
      <c r="D46" s="67"/>
      <c r="E46" s="1120" t="s">
        <v>27</v>
      </c>
      <c r="F46" s="1120"/>
      <c r="G46" s="1120"/>
      <c r="H46" s="1121"/>
      <c r="I46" s="346">
        <v>16688</v>
      </c>
      <c r="J46" s="347">
        <v>13193</v>
      </c>
      <c r="K46" s="347">
        <v>13628</v>
      </c>
      <c r="L46" s="347">
        <v>183</v>
      </c>
      <c r="M46" s="348">
        <v>175</v>
      </c>
    </row>
    <row r="47" spans="2:13" ht="27.75" customHeight="1">
      <c r="B47" s="1116"/>
      <c r="C47" s="1117"/>
      <c r="D47" s="67"/>
      <c r="E47" s="1120" t="s">
        <v>28</v>
      </c>
      <c r="F47" s="1120"/>
      <c r="G47" s="1120"/>
      <c r="H47" s="1121"/>
      <c r="I47" s="346" t="s">
        <v>461</v>
      </c>
      <c r="J47" s="347" t="s">
        <v>461</v>
      </c>
      <c r="K47" s="347" t="s">
        <v>461</v>
      </c>
      <c r="L47" s="347" t="s">
        <v>461</v>
      </c>
      <c r="M47" s="348" t="s">
        <v>461</v>
      </c>
    </row>
    <row r="48" spans="2:13" ht="27.75" customHeight="1">
      <c r="B48" s="1118"/>
      <c r="C48" s="1119"/>
      <c r="D48" s="67"/>
      <c r="E48" s="1120" t="s">
        <v>29</v>
      </c>
      <c r="F48" s="1120"/>
      <c r="G48" s="1120"/>
      <c r="H48" s="1121"/>
      <c r="I48" s="346" t="s">
        <v>461</v>
      </c>
      <c r="J48" s="347" t="s">
        <v>461</v>
      </c>
      <c r="K48" s="347" t="s">
        <v>461</v>
      </c>
      <c r="L48" s="347" t="s">
        <v>461</v>
      </c>
      <c r="M48" s="348" t="s">
        <v>461</v>
      </c>
    </row>
    <row r="49" spans="2:13" ht="27.75" customHeight="1">
      <c r="B49" s="1114" t="s">
        <v>30</v>
      </c>
      <c r="C49" s="1115"/>
      <c r="D49" s="68"/>
      <c r="E49" s="1120" t="s">
        <v>31</v>
      </c>
      <c r="F49" s="1120"/>
      <c r="G49" s="1120"/>
      <c r="H49" s="1121"/>
      <c r="I49" s="346">
        <v>65737</v>
      </c>
      <c r="J49" s="347">
        <v>77706</v>
      </c>
      <c r="K49" s="347">
        <v>89956</v>
      </c>
      <c r="L49" s="347">
        <v>114952</v>
      </c>
      <c r="M49" s="348">
        <v>105059</v>
      </c>
    </row>
    <row r="50" spans="2:13" ht="27.75" customHeight="1">
      <c r="B50" s="1116"/>
      <c r="C50" s="1117"/>
      <c r="D50" s="67"/>
      <c r="E50" s="1120" t="s">
        <v>32</v>
      </c>
      <c r="F50" s="1120"/>
      <c r="G50" s="1120"/>
      <c r="H50" s="1121"/>
      <c r="I50" s="346">
        <v>29863</v>
      </c>
      <c r="J50" s="347">
        <v>31110</v>
      </c>
      <c r="K50" s="347">
        <v>28533</v>
      </c>
      <c r="L50" s="347">
        <v>26731</v>
      </c>
      <c r="M50" s="348">
        <v>25913</v>
      </c>
    </row>
    <row r="51" spans="2:13" ht="27.75" customHeight="1">
      <c r="B51" s="1118"/>
      <c r="C51" s="1119"/>
      <c r="D51" s="67"/>
      <c r="E51" s="1120" t="s">
        <v>33</v>
      </c>
      <c r="F51" s="1120"/>
      <c r="G51" s="1120"/>
      <c r="H51" s="1121"/>
      <c r="I51" s="346">
        <v>816038</v>
      </c>
      <c r="J51" s="347">
        <v>834721</v>
      </c>
      <c r="K51" s="347">
        <v>850920</v>
      </c>
      <c r="L51" s="347">
        <v>860947</v>
      </c>
      <c r="M51" s="348">
        <v>861281</v>
      </c>
    </row>
    <row r="52" spans="2:13" ht="27.75" customHeight="1" thickBot="1">
      <c r="B52" s="1122" t="s">
        <v>34</v>
      </c>
      <c r="C52" s="1123"/>
      <c r="D52" s="69"/>
      <c r="E52" s="1124" t="s">
        <v>35</v>
      </c>
      <c r="F52" s="1124"/>
      <c r="G52" s="1124"/>
      <c r="H52" s="1125"/>
      <c r="I52" s="349">
        <v>670335</v>
      </c>
      <c r="J52" s="350">
        <v>629506</v>
      </c>
      <c r="K52" s="350">
        <v>592396</v>
      </c>
      <c r="L52" s="350">
        <v>532186</v>
      </c>
      <c r="M52" s="351">
        <v>484704</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36</v>
      </c>
      <c r="E2" s="84"/>
      <c r="F2" s="85" t="s">
        <v>37</v>
      </c>
      <c r="G2" s="86"/>
      <c r="H2" s="87"/>
    </row>
    <row r="3" spans="1:8">
      <c r="A3" s="83" t="s">
        <v>492</v>
      </c>
      <c r="B3" s="88"/>
      <c r="C3" s="89"/>
      <c r="D3" s="90">
        <v>107551</v>
      </c>
      <c r="E3" s="91"/>
      <c r="F3" s="92">
        <v>90877</v>
      </c>
      <c r="G3" s="93"/>
      <c r="H3" s="94"/>
    </row>
    <row r="4" spans="1:8">
      <c r="A4" s="95"/>
      <c r="B4" s="96"/>
      <c r="C4" s="97"/>
      <c r="D4" s="98">
        <v>57539</v>
      </c>
      <c r="E4" s="99"/>
      <c r="F4" s="100">
        <v>37305</v>
      </c>
      <c r="G4" s="101"/>
      <c r="H4" s="102"/>
    </row>
    <row r="5" spans="1:8">
      <c r="A5" s="83" t="s">
        <v>494</v>
      </c>
      <c r="B5" s="88"/>
      <c r="C5" s="89"/>
      <c r="D5" s="90">
        <v>103005</v>
      </c>
      <c r="E5" s="91"/>
      <c r="F5" s="92">
        <v>84976</v>
      </c>
      <c r="G5" s="93"/>
      <c r="H5" s="94"/>
    </row>
    <row r="6" spans="1:8">
      <c r="A6" s="95"/>
      <c r="B6" s="96"/>
      <c r="C6" s="97"/>
      <c r="D6" s="98">
        <v>41502</v>
      </c>
      <c r="E6" s="99"/>
      <c r="F6" s="100">
        <v>26480</v>
      </c>
      <c r="G6" s="101"/>
      <c r="H6" s="102"/>
    </row>
    <row r="7" spans="1:8">
      <c r="A7" s="83" t="s">
        <v>495</v>
      </c>
      <c r="B7" s="88"/>
      <c r="C7" s="89"/>
      <c r="D7" s="90">
        <v>98208</v>
      </c>
      <c r="E7" s="91"/>
      <c r="F7" s="92">
        <v>78803</v>
      </c>
      <c r="G7" s="93"/>
      <c r="H7" s="94"/>
    </row>
    <row r="8" spans="1:8">
      <c r="A8" s="95"/>
      <c r="B8" s="96"/>
      <c r="C8" s="97"/>
      <c r="D8" s="98">
        <v>36500</v>
      </c>
      <c r="E8" s="99"/>
      <c r="F8" s="100">
        <v>19976</v>
      </c>
      <c r="G8" s="101"/>
      <c r="H8" s="102"/>
    </row>
    <row r="9" spans="1:8">
      <c r="A9" s="83" t="s">
        <v>496</v>
      </c>
      <c r="B9" s="88"/>
      <c r="C9" s="89"/>
      <c r="D9" s="90">
        <v>106635</v>
      </c>
      <c r="E9" s="91"/>
      <c r="F9" s="92">
        <v>88620</v>
      </c>
      <c r="G9" s="93"/>
      <c r="H9" s="94"/>
    </row>
    <row r="10" spans="1:8">
      <c r="A10" s="95"/>
      <c r="B10" s="96"/>
      <c r="C10" s="97"/>
      <c r="D10" s="98">
        <v>35784</v>
      </c>
      <c r="E10" s="99"/>
      <c r="F10" s="100">
        <v>19309</v>
      </c>
      <c r="G10" s="101"/>
      <c r="H10" s="102"/>
    </row>
    <row r="11" spans="1:8">
      <c r="A11" s="83" t="s">
        <v>497</v>
      </c>
      <c r="B11" s="88"/>
      <c r="C11" s="89"/>
      <c r="D11" s="90">
        <v>104555</v>
      </c>
      <c r="E11" s="91"/>
      <c r="F11" s="92">
        <v>94715</v>
      </c>
      <c r="G11" s="93"/>
      <c r="H11" s="94"/>
    </row>
    <row r="12" spans="1:8">
      <c r="A12" s="95"/>
      <c r="B12" s="96"/>
      <c r="C12" s="103"/>
      <c r="D12" s="98">
        <v>38361</v>
      </c>
      <c r="E12" s="99"/>
      <c r="F12" s="100">
        <v>24902</v>
      </c>
      <c r="G12" s="101"/>
      <c r="H12" s="102"/>
    </row>
    <row r="13" spans="1:8">
      <c r="A13" s="83"/>
      <c r="B13" s="88"/>
      <c r="C13" s="104"/>
      <c r="D13" s="105">
        <v>103991</v>
      </c>
      <c r="E13" s="106"/>
      <c r="F13" s="107">
        <v>87598</v>
      </c>
      <c r="G13" s="108"/>
      <c r="H13" s="94"/>
    </row>
    <row r="14" spans="1:8">
      <c r="A14" s="95"/>
      <c r="B14" s="96"/>
      <c r="C14" s="97"/>
      <c r="D14" s="98">
        <v>41937</v>
      </c>
      <c r="E14" s="99"/>
      <c r="F14" s="100">
        <v>25594</v>
      </c>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0.75</v>
      </c>
      <c r="C19" s="109">
        <f>ROUND(VALUE(SUBSTITUTE(実質収支比率等に係る経年分析!G$48,"▲","-")),2)</f>
        <v>0.67</v>
      </c>
      <c r="D19" s="109">
        <f>ROUND(VALUE(SUBSTITUTE(実質収支比率等に係る経年分析!H$48,"▲","-")),2)</f>
        <v>0.61</v>
      </c>
      <c r="E19" s="109">
        <f>ROUND(VALUE(SUBSTITUTE(実質収支比率等に係る経年分析!I$48,"▲","-")),2)</f>
        <v>0.56000000000000005</v>
      </c>
      <c r="F19" s="109">
        <f>ROUND(VALUE(SUBSTITUTE(実質収支比率等に係る経年分析!J$48,"▲","-")),2)</f>
        <v>0.63</v>
      </c>
    </row>
    <row r="20" spans="1:11">
      <c r="A20" s="109" t="s">
        <v>40</v>
      </c>
      <c r="B20" s="109">
        <f>ROUND(VALUE(SUBSTITUTE(実質収支比率等に係る経年分析!F$47,"▲","-")),2)</f>
        <v>1.88</v>
      </c>
      <c r="C20" s="109">
        <f>ROUND(VALUE(SUBSTITUTE(実質収支比率等に係る経年分析!G$47,"▲","-")),2)</f>
        <v>1.77</v>
      </c>
      <c r="D20" s="109">
        <f>ROUND(VALUE(SUBSTITUTE(実質収支比率等に係る経年分析!H$47,"▲","-")),2)</f>
        <v>1.92</v>
      </c>
      <c r="E20" s="109">
        <f>ROUND(VALUE(SUBSTITUTE(実質収支比率等に係る経年分析!I$47,"▲","-")),2)</f>
        <v>2.5499999999999998</v>
      </c>
      <c r="F20" s="109">
        <f>ROUND(VALUE(SUBSTITUTE(実質収支比率等に係る経年分析!J$47,"▲","-")),2)</f>
        <v>2.81</v>
      </c>
    </row>
    <row r="21" spans="1:11">
      <c r="A21" s="109" t="s">
        <v>41</v>
      </c>
      <c r="B21" s="109">
        <f>IF(ISNUMBER(VALUE(SUBSTITUTE(実質収支比率等に係る経年分析!F$49,"▲","-"))),ROUND(VALUE(SUBSTITUTE(実質収支比率等に係る経年分析!F$49,"▲","-")),2),NA())</f>
        <v>0.99</v>
      </c>
      <c r="C21" s="109">
        <f>IF(ISNUMBER(VALUE(SUBSTITUTE(実質収支比率等に係る経年分析!G$49,"▲","-"))),ROUND(VALUE(SUBSTITUTE(実質収支比率等に係る経年分析!G$49,"▲","-")),2),NA())</f>
        <v>-0.53</v>
      </c>
      <c r="D21" s="109">
        <f>IF(ISNUMBER(VALUE(SUBSTITUTE(実質収支比率等に係る経年分析!H$49,"▲","-"))),ROUND(VALUE(SUBSTITUTE(実質収支比率等に係る経年分析!H$49,"▲","-")),2),NA())</f>
        <v>-0.15</v>
      </c>
      <c r="E21" s="109">
        <f>IF(ISNUMBER(VALUE(SUBSTITUTE(実質収支比率等に係る経年分析!I$49,"▲","-"))),ROUND(VALUE(SUBSTITUTE(実質収支比率等に係る経年分析!I$49,"▲","-")),2),NA())</f>
        <v>0.38</v>
      </c>
      <c r="F21" s="109">
        <f>IF(ISNUMBER(VALUE(SUBSTITUTE(実質収支比率等に係る経年分析!J$49,"▲","-"))),ROUND(VALUE(SUBSTITUTE(実質収支比率等に係る経年分析!J$49,"▲","-")),2),NA())</f>
        <v>7.0000000000000007E-2</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0.08</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0.1</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0.05</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青森県療育福祉・医療療育センター特別会計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0.01</v>
      </c>
    </row>
    <row r="30" spans="1:11">
      <c r="A30" s="110" t="str">
        <f>IF(連結実質赤字比率に係る赤字・黒字の構成分析!C$40="",NA(),連結実質赤字比率に係る赤字・黒字の構成分析!C$40)</f>
        <v>青森県管理特別会計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0.01</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0.01</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0.01</v>
      </c>
    </row>
    <row r="31" spans="1:11">
      <c r="A31" s="110" t="str">
        <f>IF(連結実質赤字比率に係る赤字・黒字の構成分析!C$39="",NA(),連結実質赤字比率に係る赤字・黒字の構成分析!C$39)</f>
        <v>青森県下水道事業特別会計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0.01</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0.02</v>
      </c>
    </row>
    <row r="32" spans="1:11">
      <c r="A32" s="110" t="str">
        <f>IF(連結実質赤字比率に係る赤字・黒字の構成分析!C$38="",NA(),連結実質赤字比率に係る赤字・黒字の構成分析!C$38)</f>
        <v>青森県証紙特別会計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0.02</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0.02</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0.03</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0.03</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0.03</v>
      </c>
    </row>
    <row r="33" spans="1:16">
      <c r="A33" s="110" t="str">
        <f>IF(連結実質赤字比率に係る赤字・黒字の構成分析!C$37="",NA(),連結実質赤字比率に係る赤字・黒字の構成分析!C$37)</f>
        <v>青森県港湾整備事業特別会計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0.26</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0.31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0.33</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0.32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0.3</v>
      </c>
    </row>
    <row r="34" spans="1:16">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0.63</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0.52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0.5</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0.56000000000000005</v>
      </c>
    </row>
    <row r="35" spans="1:16">
      <c r="A35" s="110" t="str">
        <f>IF(連結実質赤字比率に係る赤字・黒字の構成分析!C$35="",NA(),連結実質赤字比率に係る赤字・黒字の構成分析!C$35)</f>
        <v>青森県工業用水道事業会計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0.74</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0.74</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0.69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0.69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0.68</v>
      </c>
    </row>
    <row r="36" spans="1:16">
      <c r="A36" s="110" t="str">
        <f>IF(連結実質赤字比率に係る赤字・黒字の構成分析!C$34="",NA(),連結実質赤字比率に係る赤字・黒字の構成分析!C$34)</f>
        <v>青森県病院事業会計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1.34</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1.65</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2.23</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2.36</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68003</v>
      </c>
      <c r="E42" s="111"/>
      <c r="F42" s="111"/>
      <c r="G42" s="111">
        <f>'実質公債費比率（分子）の構造'!L$52</f>
        <v>70145</v>
      </c>
      <c r="H42" s="111"/>
      <c r="I42" s="111"/>
      <c r="J42" s="111">
        <f>'実質公債費比率（分子）の構造'!M$52</f>
        <v>71511</v>
      </c>
      <c r="K42" s="111"/>
      <c r="L42" s="111"/>
      <c r="M42" s="111">
        <f>'実質公債費比率（分子）の構造'!N$52</f>
        <v>73097</v>
      </c>
      <c r="N42" s="111"/>
      <c r="O42" s="111"/>
      <c r="P42" s="111">
        <f>'実質公債費比率（分子）の構造'!O$52</f>
        <v>75623</v>
      </c>
    </row>
    <row r="43" spans="1:16">
      <c r="A43" s="111" t="s">
        <v>49</v>
      </c>
      <c r="B43" s="111">
        <f>'実質公債費比率（分子）の構造'!K$51</f>
        <v>47</v>
      </c>
      <c r="C43" s="111"/>
      <c r="D43" s="111"/>
      <c r="E43" s="111">
        <f>'実質公債費比率（分子）の構造'!L$51</f>
        <v>11</v>
      </c>
      <c r="F43" s="111"/>
      <c r="G43" s="111"/>
      <c r="H43" s="111">
        <f>'実質公債費比率（分子）の構造'!M$51</f>
        <v>3</v>
      </c>
      <c r="I43" s="111"/>
      <c r="J43" s="111"/>
      <c r="K43" s="111">
        <f>'実質公債費比率（分子）の構造'!N$51</f>
        <v>0</v>
      </c>
      <c r="L43" s="111"/>
      <c r="M43" s="111"/>
      <c r="N43" s="111" t="str">
        <f>'実質公債費比率（分子）の構造'!O$51</f>
        <v>-</v>
      </c>
      <c r="O43" s="111"/>
      <c r="P43" s="111"/>
    </row>
    <row r="44" spans="1:16">
      <c r="A44" s="111" t="s">
        <v>50</v>
      </c>
      <c r="B44" s="111">
        <f>'実質公債費比率（分子）の構造'!K$50</f>
        <v>4525</v>
      </c>
      <c r="C44" s="111"/>
      <c r="D44" s="111"/>
      <c r="E44" s="111">
        <f>'実質公債費比率（分子）の構造'!L$50</f>
        <v>4124</v>
      </c>
      <c r="F44" s="111"/>
      <c r="G44" s="111"/>
      <c r="H44" s="111">
        <f>'実質公債費比率（分子）の構造'!M$50</f>
        <v>4790</v>
      </c>
      <c r="I44" s="111"/>
      <c r="J44" s="111"/>
      <c r="K44" s="111">
        <f>'実質公債費比率（分子）の構造'!N$50</f>
        <v>3068</v>
      </c>
      <c r="L44" s="111"/>
      <c r="M44" s="111"/>
      <c r="N44" s="111">
        <f>'実質公債費比率（分子）の構造'!O$50</f>
        <v>2234</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52</v>
      </c>
      <c r="B46" s="111">
        <f>'実質公債費比率（分子）の構造'!K$48</f>
        <v>3577</v>
      </c>
      <c r="C46" s="111"/>
      <c r="D46" s="111"/>
      <c r="E46" s="111">
        <f>'実質公債費比率（分子）の構造'!L$48</f>
        <v>2792</v>
      </c>
      <c r="F46" s="111"/>
      <c r="G46" s="111"/>
      <c r="H46" s="111">
        <f>'実質公債費比率（分子）の構造'!M$48</f>
        <v>2369</v>
      </c>
      <c r="I46" s="111"/>
      <c r="J46" s="111"/>
      <c r="K46" s="111">
        <f>'実質公債費比率（分子）の構造'!N$48</f>
        <v>1859</v>
      </c>
      <c r="L46" s="111"/>
      <c r="M46" s="111"/>
      <c r="N46" s="111">
        <f>'実質公債費比率（分子）の構造'!O$48</f>
        <v>1441</v>
      </c>
      <c r="O46" s="111"/>
      <c r="P46" s="111"/>
    </row>
    <row r="47" spans="1:16">
      <c r="A47" s="111" t="s">
        <v>53</v>
      </c>
      <c r="B47" s="111">
        <f>'実質公債費比率（分子）の構造'!K$47</f>
        <v>2648</v>
      </c>
      <c r="C47" s="111"/>
      <c r="D47" s="111"/>
      <c r="E47" s="111">
        <f>'実質公債費比率（分子）の構造'!L$47</f>
        <v>2826</v>
      </c>
      <c r="F47" s="111"/>
      <c r="G47" s="111"/>
      <c r="H47" s="111">
        <f>'実質公債費比率（分子）の構造'!M$47</f>
        <v>3277</v>
      </c>
      <c r="I47" s="111"/>
      <c r="J47" s="111"/>
      <c r="K47" s="111">
        <f>'実質公債費比率（分子）の構造'!N$47</f>
        <v>4350</v>
      </c>
      <c r="L47" s="111"/>
      <c r="M47" s="111"/>
      <c r="N47" s="111">
        <f>'実質公債費比率（分子）の構造'!O$47</f>
        <v>5023</v>
      </c>
      <c r="O47" s="111"/>
      <c r="P47" s="111"/>
    </row>
    <row r="48" spans="1:16">
      <c r="A48" s="111" t="s">
        <v>54</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55</v>
      </c>
      <c r="B49" s="111">
        <f>'実質公債費比率（分子）の構造'!K$45</f>
        <v>115483</v>
      </c>
      <c r="C49" s="111"/>
      <c r="D49" s="111"/>
      <c r="E49" s="111">
        <f>'実質公債費比率（分子）の構造'!L$45</f>
        <v>115841</v>
      </c>
      <c r="F49" s="111"/>
      <c r="G49" s="111"/>
      <c r="H49" s="111">
        <f>'実質公債費比率（分子）の構造'!M$45</f>
        <v>115003</v>
      </c>
      <c r="I49" s="111"/>
      <c r="J49" s="111"/>
      <c r="K49" s="111">
        <f>'実質公債費比率（分子）の構造'!N$45</f>
        <v>112847</v>
      </c>
      <c r="L49" s="111"/>
      <c r="M49" s="111"/>
      <c r="N49" s="111">
        <f>'実質公債費比率（分子）の構造'!O$45</f>
        <v>113708</v>
      </c>
      <c r="O49" s="111"/>
      <c r="P49" s="111"/>
    </row>
    <row r="50" spans="1:16">
      <c r="A50" s="111" t="s">
        <v>56</v>
      </c>
      <c r="B50" s="111" t="e">
        <f>NA()</f>
        <v>#N/A</v>
      </c>
      <c r="C50" s="111">
        <f>IF(ISNUMBER('実質公債費比率（分子）の構造'!K$53),'実質公債費比率（分子）の構造'!K$53,NA())</f>
        <v>58277</v>
      </c>
      <c r="D50" s="111" t="e">
        <f>NA()</f>
        <v>#N/A</v>
      </c>
      <c r="E50" s="111" t="e">
        <f>NA()</f>
        <v>#N/A</v>
      </c>
      <c r="F50" s="111">
        <f>IF(ISNUMBER('実質公債費比率（分子）の構造'!L$53),'実質公債費比率（分子）の構造'!L$53,NA())</f>
        <v>55449</v>
      </c>
      <c r="G50" s="111" t="e">
        <f>NA()</f>
        <v>#N/A</v>
      </c>
      <c r="H50" s="111" t="e">
        <f>NA()</f>
        <v>#N/A</v>
      </c>
      <c r="I50" s="111">
        <f>IF(ISNUMBER('実質公債費比率（分子）の構造'!M$53),'実質公債費比率（分子）の構造'!M$53,NA())</f>
        <v>53931</v>
      </c>
      <c r="J50" s="111" t="e">
        <f>NA()</f>
        <v>#N/A</v>
      </c>
      <c r="K50" s="111" t="e">
        <f>NA()</f>
        <v>#N/A</v>
      </c>
      <c r="L50" s="111">
        <f>IF(ISNUMBER('実質公債費比率（分子）の構造'!N$53),'実質公債費比率（分子）の構造'!N$53,NA())</f>
        <v>49027</v>
      </c>
      <c r="M50" s="111" t="e">
        <f>NA()</f>
        <v>#N/A</v>
      </c>
      <c r="N50" s="111" t="e">
        <f>NA()</f>
        <v>#N/A</v>
      </c>
      <c r="O50" s="111">
        <f>IF(ISNUMBER('実質公債費比率（分子）の構造'!O$53),'実質公債費比率（分子）の構造'!O$53,NA())</f>
        <v>46783</v>
      </c>
      <c r="P50" s="111" t="e">
        <f>NA()</f>
        <v>#N/A</v>
      </c>
    </row>
    <row r="53" spans="1:16">
      <c r="A53" s="79" t="s">
        <v>57</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c r="A56" s="110" t="s">
        <v>33</v>
      </c>
      <c r="B56" s="110"/>
      <c r="C56" s="110"/>
      <c r="D56" s="110">
        <f>'将来負担比率（分子）の構造'!I$51</f>
        <v>816038</v>
      </c>
      <c r="E56" s="110"/>
      <c r="F56" s="110"/>
      <c r="G56" s="110">
        <f>'将来負担比率（分子）の構造'!J$51</f>
        <v>834721</v>
      </c>
      <c r="H56" s="110"/>
      <c r="I56" s="110"/>
      <c r="J56" s="110">
        <f>'将来負担比率（分子）の構造'!K$51</f>
        <v>850920</v>
      </c>
      <c r="K56" s="110"/>
      <c r="L56" s="110"/>
      <c r="M56" s="110">
        <f>'将来負担比率（分子）の構造'!L$51</f>
        <v>860947</v>
      </c>
      <c r="N56" s="110"/>
      <c r="O56" s="110"/>
      <c r="P56" s="110">
        <f>'将来負担比率（分子）の構造'!M$51</f>
        <v>861281</v>
      </c>
    </row>
    <row r="57" spans="1:16">
      <c r="A57" s="110" t="s">
        <v>32</v>
      </c>
      <c r="B57" s="110"/>
      <c r="C57" s="110"/>
      <c r="D57" s="110">
        <f>'将来負担比率（分子）の構造'!I$50</f>
        <v>29863</v>
      </c>
      <c r="E57" s="110"/>
      <c r="F57" s="110"/>
      <c r="G57" s="110">
        <f>'将来負担比率（分子）の構造'!J$50</f>
        <v>31110</v>
      </c>
      <c r="H57" s="110"/>
      <c r="I57" s="110"/>
      <c r="J57" s="110">
        <f>'将来負担比率（分子）の構造'!K$50</f>
        <v>28533</v>
      </c>
      <c r="K57" s="110"/>
      <c r="L57" s="110"/>
      <c r="M57" s="110">
        <f>'将来負担比率（分子）の構造'!L$50</f>
        <v>26731</v>
      </c>
      <c r="N57" s="110"/>
      <c r="O57" s="110"/>
      <c r="P57" s="110">
        <f>'将来負担比率（分子）の構造'!M$50</f>
        <v>25913</v>
      </c>
    </row>
    <row r="58" spans="1:16">
      <c r="A58" s="110" t="s">
        <v>31</v>
      </c>
      <c r="B58" s="110"/>
      <c r="C58" s="110"/>
      <c r="D58" s="110">
        <f>'将来負担比率（分子）の構造'!I$49</f>
        <v>65737</v>
      </c>
      <c r="E58" s="110"/>
      <c r="F58" s="110"/>
      <c r="G58" s="110">
        <f>'将来負担比率（分子）の構造'!J$49</f>
        <v>77706</v>
      </c>
      <c r="H58" s="110"/>
      <c r="I58" s="110"/>
      <c r="J58" s="110">
        <f>'将来負担比率（分子）の構造'!K$49</f>
        <v>89956</v>
      </c>
      <c r="K58" s="110"/>
      <c r="L58" s="110"/>
      <c r="M58" s="110">
        <f>'将来負担比率（分子）の構造'!L$49</f>
        <v>114952</v>
      </c>
      <c r="N58" s="110"/>
      <c r="O58" s="110"/>
      <c r="P58" s="110">
        <f>'将来負担比率（分子）の構造'!M$49</f>
        <v>105059</v>
      </c>
    </row>
    <row r="59" spans="1:16">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27</v>
      </c>
      <c r="B61" s="110">
        <f>'将来負担比率（分子）の構造'!I$46</f>
        <v>16688</v>
      </c>
      <c r="C61" s="110"/>
      <c r="D61" s="110"/>
      <c r="E61" s="110">
        <f>'将来負担比率（分子）の構造'!J$46</f>
        <v>13193</v>
      </c>
      <c r="F61" s="110"/>
      <c r="G61" s="110"/>
      <c r="H61" s="110">
        <f>'将来負担比率（分子）の構造'!K$46</f>
        <v>13628</v>
      </c>
      <c r="I61" s="110"/>
      <c r="J61" s="110"/>
      <c r="K61" s="110">
        <f>'将来負担比率（分子）の構造'!L$46</f>
        <v>183</v>
      </c>
      <c r="L61" s="110"/>
      <c r="M61" s="110"/>
      <c r="N61" s="110">
        <f>'将来負担比率（分子）の構造'!M$46</f>
        <v>175</v>
      </c>
      <c r="O61" s="110"/>
      <c r="P61" s="110"/>
    </row>
    <row r="62" spans="1:16">
      <c r="A62" s="110" t="s">
        <v>26</v>
      </c>
      <c r="B62" s="110">
        <f>'将来負担比率（分子）の構造'!I$45</f>
        <v>187440</v>
      </c>
      <c r="C62" s="110"/>
      <c r="D62" s="110"/>
      <c r="E62" s="110">
        <f>'将来負担比率（分子）の構造'!J$45</f>
        <v>185738</v>
      </c>
      <c r="F62" s="110"/>
      <c r="G62" s="110"/>
      <c r="H62" s="110">
        <f>'将来負担比率（分子）の構造'!K$45</f>
        <v>182144</v>
      </c>
      <c r="I62" s="110"/>
      <c r="J62" s="110"/>
      <c r="K62" s="110">
        <f>'将来負担比率（分子）の構造'!L$45</f>
        <v>164568</v>
      </c>
      <c r="L62" s="110"/>
      <c r="M62" s="110"/>
      <c r="N62" s="110">
        <f>'将来負担比率（分子）の構造'!M$45</f>
        <v>155052</v>
      </c>
      <c r="O62" s="110"/>
      <c r="P62" s="110"/>
    </row>
    <row r="63" spans="1:16">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24</v>
      </c>
      <c r="B64" s="110">
        <f>'将来負担比率（分子）の構造'!I$43</f>
        <v>16917</v>
      </c>
      <c r="C64" s="110"/>
      <c r="D64" s="110"/>
      <c r="E64" s="110">
        <f>'将来負担比率（分子）の構造'!J$43</f>
        <v>16212</v>
      </c>
      <c r="F64" s="110"/>
      <c r="G64" s="110"/>
      <c r="H64" s="110">
        <f>'将来負担比率（分子）の構造'!K$43</f>
        <v>14810</v>
      </c>
      <c r="I64" s="110"/>
      <c r="J64" s="110"/>
      <c r="K64" s="110">
        <f>'将来負担比率（分子）の構造'!L$43</f>
        <v>12933</v>
      </c>
      <c r="L64" s="110"/>
      <c r="M64" s="110"/>
      <c r="N64" s="110">
        <f>'将来負担比率（分子）の構造'!M$43</f>
        <v>11093</v>
      </c>
      <c r="O64" s="110"/>
      <c r="P64" s="110"/>
    </row>
    <row r="65" spans="1:16">
      <c r="A65" s="110" t="s">
        <v>23</v>
      </c>
      <c r="B65" s="110">
        <f>'将来負担比率（分子）の構造'!I$42</f>
        <v>22459</v>
      </c>
      <c r="C65" s="110"/>
      <c r="D65" s="110"/>
      <c r="E65" s="110">
        <f>'将来負担比率（分子）の構造'!J$42</f>
        <v>17337</v>
      </c>
      <c r="F65" s="110"/>
      <c r="G65" s="110"/>
      <c r="H65" s="110">
        <f>'将来負担比率（分子）の構造'!K$42</f>
        <v>12279</v>
      </c>
      <c r="I65" s="110"/>
      <c r="J65" s="110"/>
      <c r="K65" s="110">
        <f>'将来負担比率（分子）の構造'!L$42</f>
        <v>8924</v>
      </c>
      <c r="L65" s="110"/>
      <c r="M65" s="110"/>
      <c r="N65" s="110">
        <f>'将来負担比率（分子）の構造'!M$42</f>
        <v>6452</v>
      </c>
      <c r="O65" s="110"/>
      <c r="P65" s="110"/>
    </row>
    <row r="66" spans="1:16">
      <c r="A66" s="110" t="s">
        <v>22</v>
      </c>
      <c r="B66" s="110">
        <f>'将来負担比率（分子）の構造'!I$41</f>
        <v>1338469</v>
      </c>
      <c r="C66" s="110"/>
      <c r="D66" s="110"/>
      <c r="E66" s="110">
        <f>'将来負担比率（分子）の構造'!J$41</f>
        <v>1340564</v>
      </c>
      <c r="F66" s="110"/>
      <c r="G66" s="110"/>
      <c r="H66" s="110">
        <f>'将来負担比率（分子）の構造'!K$41</f>
        <v>1338945</v>
      </c>
      <c r="I66" s="110"/>
      <c r="J66" s="110"/>
      <c r="K66" s="110">
        <f>'将来負担比率（分子）の構造'!L$41</f>
        <v>1348207</v>
      </c>
      <c r="L66" s="110"/>
      <c r="M66" s="110"/>
      <c r="N66" s="110">
        <f>'将来負担比率（分子）の構造'!M$41</f>
        <v>1304185</v>
      </c>
      <c r="O66" s="110"/>
      <c r="P66" s="110"/>
    </row>
    <row r="67" spans="1:16">
      <c r="A67" s="110" t="s">
        <v>60</v>
      </c>
      <c r="B67" s="110" t="e">
        <f>NA()</f>
        <v>#N/A</v>
      </c>
      <c r="C67" s="110">
        <f>IF(ISNUMBER('将来負担比率（分子）の構造'!I$52), IF('将来負担比率（分子）の構造'!I$52 &lt; 0, 0, '将来負担比率（分子）の構造'!I$52), NA())</f>
        <v>670335</v>
      </c>
      <c r="D67" s="110" t="e">
        <f>NA()</f>
        <v>#N/A</v>
      </c>
      <c r="E67" s="110" t="e">
        <f>NA()</f>
        <v>#N/A</v>
      </c>
      <c r="F67" s="110">
        <f>IF(ISNUMBER('将来負担比率（分子）の構造'!J$52), IF('将来負担比率（分子）の構造'!J$52 &lt; 0, 0, '将来負担比率（分子）の構造'!J$52), NA())</f>
        <v>629506</v>
      </c>
      <c r="G67" s="110" t="e">
        <f>NA()</f>
        <v>#N/A</v>
      </c>
      <c r="H67" s="110" t="e">
        <f>NA()</f>
        <v>#N/A</v>
      </c>
      <c r="I67" s="110">
        <f>IF(ISNUMBER('将来負担比率（分子）の構造'!K$52), IF('将来負担比率（分子）の構造'!K$52 &lt; 0, 0, '将来負担比率（分子）の構造'!K$52), NA())</f>
        <v>592396</v>
      </c>
      <c r="J67" s="110" t="e">
        <f>NA()</f>
        <v>#N/A</v>
      </c>
      <c r="K67" s="110" t="e">
        <f>NA()</f>
        <v>#N/A</v>
      </c>
      <c r="L67" s="110">
        <f>IF(ISNUMBER('将来負担比率（分子）の構造'!L$52), IF('将来負担比率（分子）の構造'!L$52 &lt; 0, 0, '将来負担比率（分子）の構造'!L$52), NA())</f>
        <v>532186</v>
      </c>
      <c r="M67" s="110" t="e">
        <f>NA()</f>
        <v>#N/A</v>
      </c>
      <c r="N67" s="110" t="e">
        <f>NA()</f>
        <v>#N/A</v>
      </c>
      <c r="O67" s="110">
        <f>IF(ISNUMBER('将来負担比率（分子）の構造'!M$52), IF('将来負担比率（分子）の構造'!M$52 &lt; 0, 0, '将来負担比率（分子）の構造'!M$52), NA())</f>
        <v>484704</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2016-06-01T06:41:14Z</cp:lastPrinted>
  <dcterms:created xsi:type="dcterms:W3CDTF">2016-02-08T07:30:51Z</dcterms:created>
  <dcterms:modified xsi:type="dcterms:W3CDTF">2016-06-01T06:41:25Z</dcterms:modified>
  <cp:category/>
</cp:coreProperties>
</file>